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80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<sst xmlns="http://schemas.openxmlformats.org/spreadsheetml/2006/main" count="125" uniqueCount="93">
  <si>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</si>
  <si>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</si>
  <si>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</si>
  <si>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</si>
  <si>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</si>
  <si>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</si>
  <si>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</si>
  <si>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</si>
  <si>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</si>
  <si>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</si>
  <si>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</si>
  <si>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</si>
  <si>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</si>
  <si>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</si>
  <si>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</si>
  <si>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</si>
  <si>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 xml:space="preserve">Teisi parameetreid ei ole võrdluselementidena vaadeldud, kuna vastavalt lähteandmetele ei oma need turuväärtuse kujunemisel tähtsust. 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</si>
  <si>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</si>
  <si>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</si>
  <si>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</si>
  <si>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</si>
  <si>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-</t>
  </si>
  <si>
    <t>turusituatsioon on sama väärtuse kuupäevaga</t>
  </si>
  <si>
    <t>samaväärne</t>
  </si>
  <si>
    <t>ajaliselt liiga vana tehing</t>
  </si>
  <si>
    <t>Liitumised tehnovõrkudega</t>
  </si>
  <si>
    <t>Hinnatud turuväärtus ei sisalda käibemaksu ning sellele ei lisandu käibemaksu.</t>
  </si>
  <si>
    <t>NB! Tegemist on vaid näitega ühest võimalikust lahenduskäigust!</t>
  </si>
  <si>
    <t>Hindamistulemus</t>
  </si>
  <si>
    <t>Turuväärtus / tehingu hind</t>
  </si>
  <si>
    <t>Näitaja</t>
  </si>
  <si>
    <t>tegemist ei ole vaba turu tingimustes müüdud kinnistuga (sundmüük)</t>
  </si>
  <si>
    <t>Hinnatav vara</t>
  </si>
  <si>
    <t>Võrdluselementideks on lisaks tehingu ajale tulenevalt hinnatava vara iseloomust esitatud algandmete põhjal valitud:</t>
  </si>
  <si>
    <r>
      <t xml:space="preserve">Tehingu hind, </t>
    </r>
    <r>
      <rPr>
        <sz val="10"/>
        <rFont val="Calibri"/>
        <family val="2"/>
      </rPr>
      <t>€</t>
    </r>
  </si>
  <si>
    <r>
      <t xml:space="preserve">Ajaline kohandus, </t>
    </r>
    <r>
      <rPr>
        <sz val="10"/>
        <rFont val="Calibri"/>
        <family val="2"/>
      </rPr>
      <t>€</t>
    </r>
  </si>
  <si>
    <t>Ajaldatud tehingu hind, €</t>
  </si>
  <si>
    <r>
      <t>Ajaldatud tehingu hind €/m</t>
    </r>
    <r>
      <rPr>
        <b/>
        <sz val="10"/>
        <color indexed="8"/>
        <rFont val="Calibri"/>
        <family val="2"/>
      </rPr>
      <t>²</t>
    </r>
  </si>
  <si>
    <t>Lõpptulemuse leidmisel kasutatakse kaalutud keskmist, kuna võrreldes aritmeetilise keskmisega annab see täpsema tulemuse (võimalik on parandada kohandamisel tekkivat ebatäpsust).</t>
  </si>
  <si>
    <t>Kaalutud tehingu hinnad, €/m²</t>
  </si>
  <si>
    <t>Kinnistu pindala, m²</t>
  </si>
  <si>
    <t>Summaarne kohandus, €/m²</t>
  </si>
  <si>
    <t>Kohandatud tehingu hind, €/m²</t>
  </si>
  <si>
    <t>Kaalutud keskmine kohandatud tehingu hind, €/m²</t>
  </si>
  <si>
    <t>Hinnatavat vara koormavat hüpoteeki hindamisel ei arvestata.</t>
  </si>
  <si>
    <t>Turuväärtuse hindamine, NB! Väärtuse kuupäevaks on 01.10.16</t>
  </si>
  <si>
    <t>Arvestades teadaolevat informatsiooni (olemasolev kasutus, asukoht elamupiirkonnas, nii detail- kui ka üldplaneering näevad maakasutuse sihtotstarbena ette elamumaa, kinnistu olemasolev maakasutuse sihtotstarve on 100% elamumaa), on  hinnatava vara parimaks kasutuseks olemasolev kasutus ühepereelamuna.</t>
  </si>
  <si>
    <t>tegemist ei ole vaba turu tingimustes teostatud tehinguga, kuna ostjaks oli naaberkinnistu omanik (erihuvi)</t>
  </si>
  <si>
    <t>uue üldplaneeringu kohaselt on tegemist transpordimaaga, võimalik spekulatiivne huvi</t>
  </si>
  <si>
    <t>detailplaneeringu kohaselt on kinnistul ärimaa sihtotstarve, võimalik erihuvi</t>
  </si>
  <si>
    <t>tegemist ei ole vaba turu tingimustes müüdud kinnistuga (enampakkumine)</t>
  </si>
  <si>
    <t>puudub info tehingu hinna tasumise erikokkulepete kohta (ei pruugi olla vaba turu tehing)</t>
  </si>
  <si>
    <r>
      <t xml:space="preserve">Kuivõrd üksikelamute puhul on oluliseks väärtust mõjutavaks teguriks hoone pindala ning turul levinud võrdlusühikuks antud turusektoris on </t>
    </r>
    <r>
      <rPr>
        <sz val="10"/>
        <rFont val="Calibri"/>
        <family val="2"/>
      </rPr>
      <t>€</t>
    </r>
    <r>
      <rPr>
        <sz val="10"/>
        <rFont val="Arial"/>
        <family val="0"/>
      </rPr>
      <t>/m</t>
    </r>
    <r>
      <rPr>
        <sz val="10"/>
        <rFont val="Calibri"/>
        <family val="2"/>
      </rPr>
      <t>²</t>
    </r>
    <r>
      <rPr>
        <sz val="10"/>
        <rFont val="Arial"/>
        <family val="0"/>
      </rPr>
      <t>, siis on võrdlusühikuks valitud tehingu hind taandatuna hoone pindalale.</t>
    </r>
  </si>
  <si>
    <t>1) Hoone pindala</t>
  </si>
  <si>
    <t>2) Hoone seisukord</t>
  </si>
  <si>
    <t>3) Hoone konstruktsioonid</t>
  </si>
  <si>
    <t>4) Kinnistu pindala</t>
  </si>
  <si>
    <t>5) Liitumised tehnovõrkudega</t>
  </si>
  <si>
    <t>Võrdlustehing nr. 2</t>
  </si>
  <si>
    <t>Võrdlustehing nr.  6</t>
  </si>
  <si>
    <t>Võrdlustehing nr. 12</t>
  </si>
  <si>
    <t>sept 16</t>
  </si>
  <si>
    <t>okt 16</t>
  </si>
  <si>
    <t>Hoone pindala, m²</t>
  </si>
  <si>
    <t>Hoone seisukord</t>
  </si>
  <si>
    <t>väga hea</t>
  </si>
  <si>
    <t>Hoone konstruktsioonid</t>
  </si>
  <si>
    <t>kivi</t>
  </si>
  <si>
    <t>tsentraalsed</t>
  </si>
  <si>
    <t>hea</t>
  </si>
  <si>
    <t>puit</t>
  </si>
  <si>
    <t>lokaalsed</t>
  </si>
  <si>
    <t>väga hea, kasutatud kallimaid siseviimistlusmaterjale</t>
  </si>
  <si>
    <t>mai 16</t>
  </si>
  <si>
    <t>II ja 2016. III kvartalis püsisid elamute hinnad muutumatuna. Edasiseks prognoositakse samuti hindade stabiilsust</t>
  </si>
  <si>
    <t>suurem, ühiku hind madalam</t>
  </si>
  <si>
    <t>hoonete puhul suurusega 150 – 200 m² tekib mastaabiefekt - nimetatud pinnavahemikuga hoonete pinnaühiku hind on 5% võrra madalam kui 120-150 m2 suurustel hoonetel</t>
  </si>
  <si>
    <t xml:space="preserve">Väga heas seisukorras ja kallimast hinnaklassist siseviimistlusega elamute hinnatasemed ca 15% kõrgemad kui heas seisukorras elamutel. </t>
  </si>
  <si>
    <t>väiksem, halvem</t>
  </si>
  <si>
    <t xml:space="preserve">Tsentraalse vee ja kanalisatsiooniga eramute hinnad on keskmiselt ca 10% võrra kõrgemad kui kinnistud, millel vesi ja kanalisatsioon on lahendatud lokaalselt. </t>
  </si>
  <si>
    <t>Krundi pindala ei mõjuta vara hinda kuni suuruseni 1000 m², suurema krundi puhul on kinnistute hinnad keskmiselt 5% kallimad.</t>
  </si>
  <si>
    <t>Kaalude andmisel on väikseim kaal antud võrdlusobjektile nr. 2, sest seda on kohandatud kõige enam.</t>
  </si>
  <si>
    <t>Seega on hinnatava vara turuväärtus väärtuse kuupäeval arvestamata kehtivat hüpoteeki: 264 272 eurot ehk ümardatult 265 000 eurot (2 029 €/m² taandatuna hinnatava elamu suletud netopinnale).</t>
  </si>
  <si>
    <t>Hinnatava vara turuväärtus avaldub läbi hinnatava elamu pindala ja kaalutud keskmise kohandatud tehingu hinna korrutise:</t>
  </si>
  <si>
    <t>Sarnaste varade likviisdus on hea ja keskmine müügiperiood 6 kuni 9 kuud.</t>
  </si>
  <si>
    <t>Hindamistulemuse võrdlus võrdlustehingute kohandatud tehingute hindadega (pinnaühiku arvestuses)</t>
  </si>
  <si>
    <t>Võrdlustehingute kohandatud mediaankeskmine tehingu hind</t>
  </si>
  <si>
    <t>Võrdlustehingute kohandatud tehinguhinna aritmeetiline keskmine tehingu hind</t>
  </si>
  <si>
    <t xml:space="preserve">Hinnnatava vara turuväärtus taandatuna hoone pindalale on kõrgem võrreldes võrdlusobjektide kohandatud aritmeetilise keskmise ja mediaankeskmise tehingu hinnaga. </t>
  </si>
  <si>
    <t>hinnatavast varast liiga erinev tehing, eelkõige elamu pindala tõttu</t>
  </si>
  <si>
    <t>Võrdlustehingute valik</t>
  </si>
  <si>
    <t>Elamuturgu võib lugeda hindamise hetkel suhteliselt efektiivseks turusektoriks, mistõttu on võib pidada käesoleva hindamise täpsusastet keskmiseks (+/- 5%).</t>
  </si>
  <si>
    <t>Puithooned on keskmiselt ca 10% võrra odavamad kui kivihooned.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</si>
</sst>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0"/>
    <numFmt numFmtId="177" formatCode="#,##0.000000000"/>
    <numFmt numFmtId="178" formatCode="0.000000"/>
    <numFmt numFmtId="179" formatCode="#,##0.0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\ &quot;€&quot;"/>
    <numFmt numFmtId="184" formatCode="[$-425]d\.\ mmmm\ yyyy&quot;. a.&quot;"/>
    <numFmt numFmtId="185" formatCode="dd\.mm\.yy;@"/>
    <numFmt numFmtId="186" formatCode="0.0"/>
    <numFmt numFmtId="187" formatCode="[$-425]dddd\,\ d\.\ mmmm\ yyyy"/>
    <numFmt numFmtId="188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1" applyNumberFormat="0" applyAlignment="0" applyProtection="0"/>
    <xf numFmtId="0" fontId="43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9" fillId="40" borderId="15" applyNumberFormat="0" applyAlignment="0" applyProtection="0"/>
  </cellStyleXfs>
  <cellXfs count="128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17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" fontId="22" fillId="0" borderId="0" xfId="0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/>
    </xf>
    <xf numFmtId="3" fontId="26" fillId="0" borderId="19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justify" wrapText="1"/>
    </xf>
    <xf numFmtId="17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9" fontId="25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183" fontId="0" fillId="0" borderId="0" xfId="0" applyNumberFormat="1" applyAlignment="1">
      <alignment horizontal="left"/>
    </xf>
    <xf numFmtId="4" fontId="14" fillId="0" borderId="19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3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4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" fontId="0" fillId="2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9" fontId="26" fillId="0" borderId="19" xfId="0" applyNumberFormat="1" applyFont="1" applyFill="1" applyBorder="1" applyAlignment="1">
      <alignment horizontal="right"/>
    </xf>
    <xf numFmtId="9" fontId="25" fillId="0" borderId="19" xfId="0" applyNumberFormat="1" applyFont="1" applyFill="1" applyBorder="1" applyAlignment="1">
      <alignment horizontal="right"/>
    </xf>
    <xf numFmtId="179" fontId="27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179" fontId="19" fillId="0" borderId="19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/>
    </xf>
    <xf numFmtId="3" fontId="26" fillId="0" borderId="19" xfId="0" applyNumberFormat="1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te" xfId="78"/>
    <cellStyle name="Output" xfId="79"/>
    <cellStyle name="Pealkiri 1" xfId="80"/>
    <cellStyle name="Pealkiri 2" xfId="81"/>
    <cellStyle name="Pealkiri 3" xfId="82"/>
    <cellStyle name="Pealkiri 4" xfId="83"/>
    <cellStyle name="Percent" xfId="84"/>
    <cellStyle name="Rõhk1" xfId="85"/>
    <cellStyle name="Rõhk2" xfId="86"/>
    <cellStyle name="Rõhk3" xfId="87"/>
    <cellStyle name="Rõhk4" xfId="88"/>
    <cellStyle name="Rõhk5" xfId="89"/>
    <cellStyle name="Rõhk6" xfId="90"/>
    <cellStyle name="Selgitav tekst" xfId="91"/>
    <cellStyle name="Sisestus" xfId="92"/>
    <cellStyle name="Title" xfId="93"/>
    <cellStyle name="Total" xfId="94"/>
    <cellStyle name="Warning Text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tabSelected="1" zoomScalePageLayoutView="0" workbookViewId="0" topLeftCell="A21">
      <selection activeCell="G58" sqref="G58:K59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3" width="27.281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4.7109375" style="0" customWidth="1"/>
    <col min="8" max="8" width="13.851562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</cols>
  <sheetData>
    <row r="2" ht="18">
      <c r="B2" s="49" t="s">
        <v>27</v>
      </c>
    </row>
    <row r="4" ht="15">
      <c r="B4" s="1" t="s">
        <v>15</v>
      </c>
    </row>
    <row r="5" ht="16.5" customHeight="1">
      <c r="B5" s="61" t="s">
        <v>46</v>
      </c>
    </row>
    <row r="7" ht="15">
      <c r="B7" s="1" t="s">
        <v>90</v>
      </c>
    </row>
    <row r="8" ht="12.75">
      <c r="B8" s="2" t="s">
        <v>20</v>
      </c>
    </row>
    <row r="9" ht="13.5" thickBot="1"/>
    <row r="10" spans="2:13" s="44" customFormat="1" ht="15.75" customHeight="1">
      <c r="B10" s="42" t="s">
        <v>0</v>
      </c>
      <c r="C10" s="122" t="s">
        <v>19</v>
      </c>
      <c r="D10" s="122"/>
      <c r="E10" s="122"/>
      <c r="F10" s="122"/>
      <c r="G10" s="123"/>
      <c r="H10" s="43"/>
      <c r="I10" s="43"/>
      <c r="J10" s="43"/>
      <c r="K10" s="43"/>
      <c r="L10" s="43"/>
      <c r="M10" s="43"/>
    </row>
    <row r="11" spans="2:13" s="44" customFormat="1" ht="13.5" customHeight="1">
      <c r="B11" s="39">
        <v>1</v>
      </c>
      <c r="C11" s="124" t="s">
        <v>47</v>
      </c>
      <c r="D11" s="124"/>
      <c r="E11" s="124"/>
      <c r="F11" s="124"/>
      <c r="G11" s="125"/>
      <c r="H11" s="41"/>
      <c r="I11" s="41"/>
      <c r="J11" s="41"/>
      <c r="K11" s="45"/>
      <c r="L11" s="46"/>
      <c r="M11" s="47"/>
    </row>
    <row r="12" spans="2:13" s="44" customFormat="1" ht="13.5" customHeight="1">
      <c r="B12" s="39">
        <v>2</v>
      </c>
      <c r="C12" s="124" t="s">
        <v>21</v>
      </c>
      <c r="D12" s="124"/>
      <c r="E12" s="124"/>
      <c r="F12" s="124"/>
      <c r="G12" s="125"/>
      <c r="H12" s="41"/>
      <c r="I12" s="41"/>
      <c r="J12" s="41"/>
      <c r="K12" s="41"/>
      <c r="L12" s="46"/>
      <c r="M12" s="47"/>
    </row>
    <row r="13" spans="2:13" s="44" customFormat="1" ht="13.5" customHeight="1">
      <c r="B13" s="39">
        <v>3</v>
      </c>
      <c r="C13" s="124" t="s">
        <v>31</v>
      </c>
      <c r="D13" s="124"/>
      <c r="E13" s="124"/>
      <c r="F13" s="124"/>
      <c r="G13" s="125"/>
      <c r="H13" s="41"/>
      <c r="I13" s="41"/>
      <c r="J13" s="41"/>
      <c r="K13" s="41"/>
      <c r="L13" s="46"/>
      <c r="M13" s="47"/>
    </row>
    <row r="14" spans="2:13" s="44" customFormat="1" ht="13.5" customHeight="1">
      <c r="B14" s="39">
        <v>4</v>
      </c>
      <c r="C14" s="124" t="s">
        <v>48</v>
      </c>
      <c r="D14" s="124"/>
      <c r="E14" s="124"/>
      <c r="F14" s="124"/>
      <c r="G14" s="125"/>
      <c r="H14" s="41"/>
      <c r="I14" s="41"/>
      <c r="J14" s="41"/>
      <c r="K14" s="41"/>
      <c r="L14" s="46"/>
      <c r="M14" s="47"/>
    </row>
    <row r="15" spans="2:13" s="44" customFormat="1" ht="13.5" customHeight="1">
      <c r="B15" s="39">
        <v>5</v>
      </c>
      <c r="C15" s="124" t="s">
        <v>31</v>
      </c>
      <c r="D15" s="124"/>
      <c r="E15" s="124"/>
      <c r="F15" s="124"/>
      <c r="G15" s="125"/>
      <c r="H15" s="41"/>
      <c r="I15" s="41"/>
      <c r="J15" s="41"/>
      <c r="K15" s="41"/>
      <c r="L15" s="46"/>
      <c r="M15" s="47"/>
    </row>
    <row r="16" spans="2:13" s="44" customFormat="1" ht="13.5" customHeight="1">
      <c r="B16" s="39">
        <v>6</v>
      </c>
      <c r="C16" s="124" t="s">
        <v>21</v>
      </c>
      <c r="D16" s="124"/>
      <c r="E16" s="124"/>
      <c r="F16" s="124"/>
      <c r="G16" s="125"/>
      <c r="H16" s="41"/>
      <c r="I16" s="41"/>
      <c r="J16" s="41"/>
      <c r="K16" s="41"/>
      <c r="L16" s="46"/>
      <c r="M16" s="47"/>
    </row>
    <row r="17" spans="2:13" s="44" customFormat="1" ht="13.5" customHeight="1">
      <c r="B17" s="39">
        <v>7</v>
      </c>
      <c r="C17" s="124" t="s">
        <v>49</v>
      </c>
      <c r="D17" s="124"/>
      <c r="E17" s="124"/>
      <c r="F17" s="124"/>
      <c r="G17" s="125"/>
      <c r="H17" s="41"/>
      <c r="I17" s="41"/>
      <c r="J17" s="41"/>
      <c r="K17" s="41"/>
      <c r="L17" s="46"/>
      <c r="M17" s="47"/>
    </row>
    <row r="18" spans="2:13" s="44" customFormat="1" ht="13.5" customHeight="1">
      <c r="B18" s="39">
        <v>8</v>
      </c>
      <c r="C18" s="124" t="s">
        <v>50</v>
      </c>
      <c r="D18" s="124"/>
      <c r="E18" s="124"/>
      <c r="F18" s="124"/>
      <c r="G18" s="125"/>
      <c r="H18" s="41"/>
      <c r="I18" s="41"/>
      <c r="J18" s="41"/>
      <c r="K18" s="41"/>
      <c r="L18" s="46"/>
      <c r="M18" s="47"/>
    </row>
    <row r="19" spans="2:13" s="44" customFormat="1" ht="13.5" customHeight="1">
      <c r="B19" s="39">
        <v>9</v>
      </c>
      <c r="C19" s="124" t="s">
        <v>47</v>
      </c>
      <c r="D19" s="124"/>
      <c r="E19" s="124"/>
      <c r="F19" s="124"/>
      <c r="G19" s="125"/>
      <c r="H19" s="41"/>
      <c r="I19" s="41"/>
      <c r="J19" s="41"/>
      <c r="K19" s="41"/>
      <c r="L19" s="46"/>
      <c r="M19" s="47"/>
    </row>
    <row r="20" spans="2:13" s="44" customFormat="1" ht="13.5" customHeight="1">
      <c r="B20" s="39">
        <v>10</v>
      </c>
      <c r="C20" s="124" t="s">
        <v>51</v>
      </c>
      <c r="D20" s="124"/>
      <c r="E20" s="124"/>
      <c r="F20" s="124"/>
      <c r="G20" s="125"/>
      <c r="H20" s="41"/>
      <c r="I20" s="41"/>
      <c r="J20" s="41"/>
      <c r="K20" s="41"/>
      <c r="L20" s="46"/>
      <c r="M20" s="47"/>
    </row>
    <row r="21" spans="2:13" s="44" customFormat="1" ht="13.5" customHeight="1">
      <c r="B21" s="39">
        <v>11</v>
      </c>
      <c r="C21" s="124" t="s">
        <v>24</v>
      </c>
      <c r="D21" s="124"/>
      <c r="E21" s="124"/>
      <c r="F21" s="124"/>
      <c r="G21" s="125"/>
      <c r="H21" s="41"/>
      <c r="I21" s="41"/>
      <c r="J21" s="41"/>
      <c r="K21" s="41"/>
      <c r="L21" s="46"/>
      <c r="M21" s="47"/>
    </row>
    <row r="22" spans="2:13" s="44" customFormat="1" ht="13.5" customHeight="1">
      <c r="B22" s="39">
        <v>12</v>
      </c>
      <c r="C22" s="124" t="s">
        <v>21</v>
      </c>
      <c r="D22" s="124"/>
      <c r="E22" s="124"/>
      <c r="F22" s="124"/>
      <c r="G22" s="125"/>
      <c r="H22" s="41"/>
      <c r="I22" s="41"/>
      <c r="J22" s="41"/>
      <c r="K22" s="41"/>
      <c r="L22" s="46"/>
      <c r="M22" s="47"/>
    </row>
    <row r="23" spans="2:13" s="44" customFormat="1" ht="13.5" customHeight="1">
      <c r="B23" s="39">
        <v>13</v>
      </c>
      <c r="C23" s="124" t="s">
        <v>31</v>
      </c>
      <c r="D23" s="124"/>
      <c r="E23" s="124"/>
      <c r="F23" s="124"/>
      <c r="G23" s="125"/>
      <c r="H23" s="41"/>
      <c r="I23" s="41"/>
      <c r="J23" s="41"/>
      <c r="K23" s="41"/>
      <c r="L23" s="46"/>
      <c r="M23" s="47"/>
    </row>
    <row r="24" spans="2:13" s="44" customFormat="1" ht="13.5" customHeight="1">
      <c r="B24" s="39">
        <v>14</v>
      </c>
      <c r="C24" s="44" t="s">
        <v>24</v>
      </c>
      <c r="H24" s="41"/>
      <c r="I24" s="41"/>
      <c r="J24" s="41"/>
      <c r="K24" s="41"/>
      <c r="L24" s="46"/>
      <c r="M24" s="47"/>
    </row>
    <row r="25" spans="2:13" s="44" customFormat="1" ht="13.5" customHeight="1" thickBot="1">
      <c r="B25" s="40">
        <v>15</v>
      </c>
      <c r="C25" s="126" t="s">
        <v>89</v>
      </c>
      <c r="D25" s="126"/>
      <c r="E25" s="126"/>
      <c r="F25" s="126"/>
      <c r="G25" s="127"/>
      <c r="H25" s="41"/>
      <c r="I25" s="41"/>
      <c r="J25" s="41"/>
      <c r="K25" s="41"/>
      <c r="L25" s="46"/>
      <c r="M25" s="47"/>
    </row>
    <row r="26" spans="2:12" ht="12.75">
      <c r="B26" s="23"/>
      <c r="C26" s="24"/>
      <c r="D26" s="25"/>
      <c r="E26" s="25"/>
      <c r="F26" s="26"/>
      <c r="G26" s="24"/>
      <c r="H26" s="30"/>
      <c r="I26" s="27"/>
      <c r="J26" s="27"/>
      <c r="K26" s="28"/>
      <c r="L26" s="29"/>
    </row>
    <row r="27" ht="15">
      <c r="B27" s="1" t="s">
        <v>3</v>
      </c>
    </row>
    <row r="28" spans="2:12" ht="15.75" customHeight="1">
      <c r="B28" s="108" t="s">
        <v>52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3"/>
    </row>
    <row r="30" spans="2:6" ht="15">
      <c r="B30" s="1" t="s">
        <v>4</v>
      </c>
      <c r="F30" s="61"/>
    </row>
    <row r="31" spans="2:6" ht="12.75">
      <c r="B31" s="61" t="s">
        <v>33</v>
      </c>
      <c r="F31" s="38"/>
    </row>
    <row r="32" ht="12.75">
      <c r="B32" s="61" t="s">
        <v>53</v>
      </c>
    </row>
    <row r="33" ht="12.75">
      <c r="B33" t="s">
        <v>54</v>
      </c>
    </row>
    <row r="34" ht="12.75">
      <c r="B34" t="s">
        <v>55</v>
      </c>
    </row>
    <row r="35" ht="12.75">
      <c r="B35" t="s">
        <v>56</v>
      </c>
    </row>
    <row r="36" ht="12.75">
      <c r="B36" t="s">
        <v>57</v>
      </c>
    </row>
    <row r="37" spans="2:12" ht="18.75" customHeight="1">
      <c r="B37" s="109" t="s">
        <v>16</v>
      </c>
      <c r="C37" s="109"/>
      <c r="D37" s="109"/>
      <c r="E37" s="109"/>
      <c r="F37" s="109"/>
      <c r="G37" s="109"/>
      <c r="H37" s="109"/>
      <c r="I37" s="109"/>
      <c r="J37" s="109"/>
      <c r="K37" s="109"/>
      <c r="L37" s="3"/>
    </row>
    <row r="39" ht="12.75">
      <c r="B39" s="4" t="s">
        <v>45</v>
      </c>
    </row>
    <row r="40" spans="2:11" ht="13.5" thickBo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6"/>
      <c r="C41" s="7" t="s">
        <v>32</v>
      </c>
      <c r="D41" s="7" t="s">
        <v>58</v>
      </c>
      <c r="E41" s="7" t="s">
        <v>59</v>
      </c>
      <c r="F41" s="7" t="s">
        <v>60</v>
      </c>
      <c r="G41" s="87" t="s">
        <v>17</v>
      </c>
      <c r="H41" s="88"/>
      <c r="I41" s="88"/>
      <c r="J41" s="88"/>
      <c r="K41" s="89"/>
    </row>
    <row r="42" spans="2:11" ht="12.75">
      <c r="B42" s="65" t="s">
        <v>34</v>
      </c>
      <c r="C42" s="9"/>
      <c r="D42" s="10">
        <v>213000</v>
      </c>
      <c r="E42" s="10">
        <v>259000</v>
      </c>
      <c r="F42" s="10">
        <v>256500</v>
      </c>
      <c r="G42" s="84"/>
      <c r="H42" s="85"/>
      <c r="I42" s="85"/>
      <c r="J42" s="85"/>
      <c r="K42" s="86"/>
    </row>
    <row r="43" spans="2:11" ht="12.75">
      <c r="B43" s="8" t="s">
        <v>1</v>
      </c>
      <c r="C43" s="9"/>
      <c r="D43" s="68" t="s">
        <v>73</v>
      </c>
      <c r="E43" s="68" t="s">
        <v>61</v>
      </c>
      <c r="F43" s="68" t="s">
        <v>62</v>
      </c>
      <c r="G43" s="119"/>
      <c r="H43" s="120"/>
      <c r="I43" s="120"/>
      <c r="J43" s="120"/>
      <c r="K43" s="121"/>
    </row>
    <row r="44" spans="2:11" ht="48.75" customHeight="1">
      <c r="B44" s="13" t="s">
        <v>2</v>
      </c>
      <c r="C44" s="9"/>
      <c r="D44" s="69" t="s">
        <v>22</v>
      </c>
      <c r="E44" s="69" t="s">
        <v>22</v>
      </c>
      <c r="F44" s="69" t="s">
        <v>22</v>
      </c>
      <c r="G44" s="84" t="s">
        <v>74</v>
      </c>
      <c r="H44" s="85"/>
      <c r="I44" s="85"/>
      <c r="J44" s="85"/>
      <c r="K44" s="86"/>
    </row>
    <row r="45" spans="2:11" ht="12.75">
      <c r="B45" s="8" t="s">
        <v>5</v>
      </c>
      <c r="C45" s="9"/>
      <c r="D45" s="50">
        <v>0</v>
      </c>
      <c r="E45" s="50">
        <v>0</v>
      </c>
      <c r="F45" s="50">
        <v>0</v>
      </c>
      <c r="G45" s="110"/>
      <c r="H45" s="111"/>
      <c r="I45" s="111"/>
      <c r="J45" s="111"/>
      <c r="K45" s="112"/>
    </row>
    <row r="46" spans="2:11" ht="12.75">
      <c r="B46" s="65" t="s">
        <v>35</v>
      </c>
      <c r="C46" s="9"/>
      <c r="D46" s="51">
        <f>D42*D45</f>
        <v>0</v>
      </c>
      <c r="E46" s="51">
        <f>E42*E45</f>
        <v>0</v>
      </c>
      <c r="F46" s="51">
        <f>F42*F45</f>
        <v>0</v>
      </c>
      <c r="G46" s="113"/>
      <c r="H46" s="114"/>
      <c r="I46" s="114"/>
      <c r="J46" s="114"/>
      <c r="K46" s="115"/>
    </row>
    <row r="47" spans="2:11" ht="14.25" customHeight="1">
      <c r="B47" s="65" t="s">
        <v>36</v>
      </c>
      <c r="C47" s="9"/>
      <c r="D47" s="10">
        <f>D42+D46</f>
        <v>213000</v>
      </c>
      <c r="E47" s="10">
        <f>E42+E46</f>
        <v>259000</v>
      </c>
      <c r="F47" s="10">
        <f>F42+F46</f>
        <v>256500</v>
      </c>
      <c r="G47" s="113"/>
      <c r="H47" s="114"/>
      <c r="I47" s="114"/>
      <c r="J47" s="114"/>
      <c r="K47" s="115"/>
    </row>
    <row r="48" spans="2:11" ht="14.25" customHeight="1">
      <c r="B48" s="33" t="s">
        <v>37</v>
      </c>
      <c r="C48" s="67"/>
      <c r="D48" s="72">
        <f>D47/D49</f>
        <v>1390.3394255874675</v>
      </c>
      <c r="E48" s="72">
        <f>E47/E49</f>
        <v>1528.023598820059</v>
      </c>
      <c r="F48" s="72">
        <f>F47/F49</f>
        <v>1944.6550416982561</v>
      </c>
      <c r="G48" s="116"/>
      <c r="H48" s="117"/>
      <c r="I48" s="117"/>
      <c r="J48" s="117"/>
      <c r="K48" s="118"/>
    </row>
    <row r="49" spans="2:11" ht="12.75" customHeight="1">
      <c r="B49" s="31" t="s">
        <v>63</v>
      </c>
      <c r="C49" s="74">
        <v>130.6</v>
      </c>
      <c r="D49" s="77">
        <v>153.2</v>
      </c>
      <c r="E49" s="74">
        <v>169.5</v>
      </c>
      <c r="F49" s="77">
        <v>131.9</v>
      </c>
      <c r="G49" s="102" t="s">
        <v>76</v>
      </c>
      <c r="H49" s="103"/>
      <c r="I49" s="103"/>
      <c r="J49" s="103"/>
      <c r="K49" s="104"/>
    </row>
    <row r="50" spans="2:11" ht="24.75" customHeight="1">
      <c r="B50" s="14" t="s">
        <v>6</v>
      </c>
      <c r="C50" s="78"/>
      <c r="D50" s="82" t="s">
        <v>75</v>
      </c>
      <c r="E50" s="82" t="s">
        <v>75</v>
      </c>
      <c r="F50" s="82" t="s">
        <v>23</v>
      </c>
      <c r="G50" s="105"/>
      <c r="H50" s="106"/>
      <c r="I50" s="106"/>
      <c r="J50" s="106"/>
      <c r="K50" s="107"/>
    </row>
    <row r="51" spans="2:11" ht="13.5" customHeight="1">
      <c r="B51" s="14" t="s">
        <v>9</v>
      </c>
      <c r="C51" s="79"/>
      <c r="D51" s="70">
        <v>0.05</v>
      </c>
      <c r="E51" s="70">
        <v>0.05</v>
      </c>
      <c r="F51" s="70">
        <v>0</v>
      </c>
      <c r="G51" s="34"/>
      <c r="H51" s="35"/>
      <c r="I51" s="35"/>
      <c r="J51" s="35"/>
      <c r="K51" s="36"/>
    </row>
    <row r="52" spans="2:11" ht="26.25" customHeight="1">
      <c r="B52" s="31" t="s">
        <v>64</v>
      </c>
      <c r="C52" s="80" t="s">
        <v>72</v>
      </c>
      <c r="D52" s="73" t="s">
        <v>69</v>
      </c>
      <c r="E52" s="74" t="s">
        <v>69</v>
      </c>
      <c r="F52" s="73" t="s">
        <v>65</v>
      </c>
      <c r="G52" s="102" t="s">
        <v>77</v>
      </c>
      <c r="H52" s="103"/>
      <c r="I52" s="103"/>
      <c r="J52" s="103"/>
      <c r="K52" s="104"/>
    </row>
    <row r="53" spans="2:11" ht="13.5" customHeight="1">
      <c r="B53" s="14" t="s">
        <v>6</v>
      </c>
      <c r="C53" s="78"/>
      <c r="D53" s="32" t="s">
        <v>7</v>
      </c>
      <c r="E53" s="32" t="s">
        <v>7</v>
      </c>
      <c r="F53" s="32" t="s">
        <v>8</v>
      </c>
      <c r="G53" s="105"/>
      <c r="H53" s="106"/>
      <c r="I53" s="106"/>
      <c r="J53" s="106"/>
      <c r="K53" s="107"/>
    </row>
    <row r="54" spans="2:11" ht="13.5" customHeight="1">
      <c r="B54" s="14" t="s">
        <v>9</v>
      </c>
      <c r="C54" s="79"/>
      <c r="D54" s="70">
        <v>0.15</v>
      </c>
      <c r="E54" s="70">
        <v>0.15</v>
      </c>
      <c r="F54" s="70">
        <v>0</v>
      </c>
      <c r="G54" s="34"/>
      <c r="H54" s="35"/>
      <c r="I54" s="35"/>
      <c r="J54" s="35"/>
      <c r="K54" s="36"/>
    </row>
    <row r="55" spans="2:11" ht="13.5" customHeight="1">
      <c r="B55" s="31" t="s">
        <v>66</v>
      </c>
      <c r="C55" s="74" t="s">
        <v>67</v>
      </c>
      <c r="D55" s="73" t="s">
        <v>67</v>
      </c>
      <c r="E55" s="74" t="s">
        <v>67</v>
      </c>
      <c r="F55" s="73" t="s">
        <v>70</v>
      </c>
      <c r="G55" s="102" t="s">
        <v>92</v>
      </c>
      <c r="H55" s="103"/>
      <c r="I55" s="103"/>
      <c r="J55" s="103"/>
      <c r="K55" s="104"/>
    </row>
    <row r="56" spans="2:11" ht="13.5" customHeight="1">
      <c r="B56" s="14" t="s">
        <v>6</v>
      </c>
      <c r="C56" s="78"/>
      <c r="D56" s="32" t="s">
        <v>8</v>
      </c>
      <c r="E56" s="32" t="s">
        <v>8</v>
      </c>
      <c r="F56" s="32" t="s">
        <v>7</v>
      </c>
      <c r="G56" s="105"/>
      <c r="H56" s="106"/>
      <c r="I56" s="106"/>
      <c r="J56" s="106"/>
      <c r="K56" s="107"/>
    </row>
    <row r="57" spans="2:11" ht="13.5" customHeight="1">
      <c r="B57" s="14" t="s">
        <v>9</v>
      </c>
      <c r="C57" s="79"/>
      <c r="D57" s="70">
        <v>0</v>
      </c>
      <c r="E57" s="70">
        <v>0</v>
      </c>
      <c r="F57" s="70">
        <v>0.1</v>
      </c>
      <c r="G57" s="34"/>
      <c r="H57" s="35"/>
      <c r="I57" s="35"/>
      <c r="J57" s="35"/>
      <c r="K57" s="36"/>
    </row>
    <row r="58" spans="2:11" ht="12.75">
      <c r="B58" s="65" t="s">
        <v>40</v>
      </c>
      <c r="C58" s="75">
        <v>1350</v>
      </c>
      <c r="D58" s="75">
        <v>820</v>
      </c>
      <c r="E58" s="75">
        <v>1429</v>
      </c>
      <c r="F58" s="75">
        <v>980</v>
      </c>
      <c r="G58" s="102" t="s">
        <v>80</v>
      </c>
      <c r="H58" s="103"/>
      <c r="I58" s="103"/>
      <c r="J58" s="103"/>
      <c r="K58" s="104"/>
    </row>
    <row r="59" spans="2:11" ht="12.75">
      <c r="B59" s="14" t="s">
        <v>6</v>
      </c>
      <c r="C59" s="81"/>
      <c r="D59" s="16" t="s">
        <v>78</v>
      </c>
      <c r="E59" s="16" t="s">
        <v>23</v>
      </c>
      <c r="F59" s="16" t="s">
        <v>78</v>
      </c>
      <c r="G59" s="105"/>
      <c r="H59" s="106"/>
      <c r="I59" s="106"/>
      <c r="J59" s="106"/>
      <c r="K59" s="107"/>
    </row>
    <row r="60" spans="2:11" ht="12.75">
      <c r="B60" s="14" t="s">
        <v>9</v>
      </c>
      <c r="C60" s="81"/>
      <c r="D60" s="71">
        <v>0.05</v>
      </c>
      <c r="E60" s="71">
        <v>0</v>
      </c>
      <c r="F60" s="71">
        <v>0.05</v>
      </c>
      <c r="G60" s="99"/>
      <c r="H60" s="100"/>
      <c r="I60" s="100"/>
      <c r="J60" s="100"/>
      <c r="K60" s="101"/>
    </row>
    <row r="61" spans="2:11" ht="12.75">
      <c r="B61" s="8" t="s">
        <v>25</v>
      </c>
      <c r="C61" s="76" t="s">
        <v>68</v>
      </c>
      <c r="D61" s="76" t="s">
        <v>71</v>
      </c>
      <c r="E61" s="76" t="s">
        <v>68</v>
      </c>
      <c r="F61" s="76" t="s">
        <v>68</v>
      </c>
      <c r="G61" s="102" t="s">
        <v>79</v>
      </c>
      <c r="H61" s="103"/>
      <c r="I61" s="103"/>
      <c r="J61" s="103"/>
      <c r="K61" s="104"/>
    </row>
    <row r="62" spans="2:11" ht="12.75">
      <c r="B62" s="14" t="s">
        <v>6</v>
      </c>
      <c r="C62" s="15"/>
      <c r="D62" s="18" t="s">
        <v>7</v>
      </c>
      <c r="E62" s="16" t="s">
        <v>8</v>
      </c>
      <c r="F62" s="16" t="s">
        <v>8</v>
      </c>
      <c r="G62" s="105"/>
      <c r="H62" s="106"/>
      <c r="I62" s="106"/>
      <c r="J62" s="106"/>
      <c r="K62" s="107"/>
    </row>
    <row r="63" spans="2:11" ht="12.75">
      <c r="B63" s="14" t="s">
        <v>9</v>
      </c>
      <c r="C63" s="15"/>
      <c r="D63" s="71">
        <v>0.1</v>
      </c>
      <c r="E63" s="71">
        <v>0</v>
      </c>
      <c r="F63" s="71">
        <v>0</v>
      </c>
      <c r="G63" s="99"/>
      <c r="H63" s="100"/>
      <c r="I63" s="100"/>
      <c r="J63" s="100"/>
      <c r="K63" s="101"/>
    </row>
    <row r="64" spans="2:11" ht="12.75">
      <c r="B64" s="14" t="s">
        <v>10</v>
      </c>
      <c r="C64" s="15"/>
      <c r="D64" s="17">
        <f>D51++D54+D57+D60+D63</f>
        <v>0.35</v>
      </c>
      <c r="E64" s="17">
        <f>E51++E54+E57+E60+E63</f>
        <v>0.2</v>
      </c>
      <c r="F64" s="17">
        <f>F51++F54+F57+F60+F63</f>
        <v>0.15000000000000002</v>
      </c>
      <c r="G64" s="93"/>
      <c r="H64" s="94"/>
      <c r="I64" s="94"/>
      <c r="J64" s="94"/>
      <c r="K64" s="95"/>
    </row>
    <row r="65" spans="2:11" ht="12.75">
      <c r="B65" s="14" t="s">
        <v>41</v>
      </c>
      <c r="C65" s="15"/>
      <c r="D65" s="55">
        <f>D48*D64</f>
        <v>486.6187989556136</v>
      </c>
      <c r="E65" s="55">
        <f>E48*E64</f>
        <v>305.6047197640118</v>
      </c>
      <c r="F65" s="55">
        <f>F48*F64</f>
        <v>291.69825625473845</v>
      </c>
      <c r="G65" s="93"/>
      <c r="H65" s="94"/>
      <c r="I65" s="94"/>
      <c r="J65" s="94"/>
      <c r="K65" s="95"/>
    </row>
    <row r="66" spans="2:11" ht="12.75">
      <c r="B66" s="65" t="s">
        <v>42</v>
      </c>
      <c r="C66" s="9"/>
      <c r="D66" s="56">
        <f>D48+D65</f>
        <v>1876.958224543081</v>
      </c>
      <c r="E66" s="56">
        <f>E48+E65</f>
        <v>1833.628318584071</v>
      </c>
      <c r="F66" s="56">
        <f>F48+F65</f>
        <v>2236.3532979529946</v>
      </c>
      <c r="G66" s="96"/>
      <c r="H66" s="97"/>
      <c r="I66" s="97"/>
      <c r="J66" s="97"/>
      <c r="K66" s="98"/>
    </row>
    <row r="67" spans="2:11" ht="12.75">
      <c r="B67" s="8" t="s">
        <v>11</v>
      </c>
      <c r="C67" s="9"/>
      <c r="D67" s="19">
        <f>ABS(D45)+ABS(D51)+ABS(D54)+ABS(D57)+ABS(D60)+ABS(D63)</f>
        <v>0.35</v>
      </c>
      <c r="E67" s="19">
        <f>ABS(E45)+ABS(E51)+ABS(E54)+ABS(E57)+ABS(E60)+ABS(E63)</f>
        <v>0.2</v>
      </c>
      <c r="F67" s="19">
        <f>ABS(F45)+ABS(F51)+ABS(F54)+ABS(F57)+ABS(F60)+ABS(F63)</f>
        <v>0.15000000000000002</v>
      </c>
      <c r="G67" s="11" t="s">
        <v>12</v>
      </c>
      <c r="H67" s="11"/>
      <c r="I67" s="11"/>
      <c r="J67" s="11"/>
      <c r="K67" s="12"/>
    </row>
    <row r="68" spans="2:11" ht="12.75">
      <c r="B68" s="8" t="s">
        <v>13</v>
      </c>
      <c r="C68" s="83">
        <f>D68+E68+F68</f>
        <v>1</v>
      </c>
      <c r="D68" s="11">
        <v>0.2</v>
      </c>
      <c r="E68" s="11">
        <v>0.35</v>
      </c>
      <c r="F68" s="11">
        <v>0.45</v>
      </c>
      <c r="G68" s="90" t="s">
        <v>81</v>
      </c>
      <c r="H68" s="91"/>
      <c r="I68" s="91"/>
      <c r="J68" s="91"/>
      <c r="K68" s="92"/>
    </row>
    <row r="69" spans="2:11" ht="15">
      <c r="B69" s="65" t="s">
        <v>39</v>
      </c>
      <c r="C69" s="9"/>
      <c r="D69" s="53">
        <f>D66*D68</f>
        <v>375.39164490861623</v>
      </c>
      <c r="E69" s="53">
        <f>E66*E68</f>
        <v>641.7699115044248</v>
      </c>
      <c r="F69" s="53">
        <f>F66*F68</f>
        <v>1006.3589840788476</v>
      </c>
      <c r="G69" s="11" t="s">
        <v>38</v>
      </c>
      <c r="H69" s="11"/>
      <c r="I69" s="11"/>
      <c r="J69" s="11"/>
      <c r="K69" s="12"/>
    </row>
    <row r="70" spans="2:11" ht="15.75" thickBot="1">
      <c r="B70" s="66" t="s">
        <v>43</v>
      </c>
      <c r="C70" s="54">
        <f>D69+E69+F69</f>
        <v>2023.5205404918888</v>
      </c>
      <c r="D70" s="20"/>
      <c r="E70" s="20"/>
      <c r="F70" s="20"/>
      <c r="G70" s="21" t="s">
        <v>14</v>
      </c>
      <c r="H70" s="21"/>
      <c r="I70" s="21"/>
      <c r="J70" s="21"/>
      <c r="K70" s="22"/>
    </row>
    <row r="72" ht="12.75">
      <c r="B72" s="61" t="s">
        <v>83</v>
      </c>
    </row>
    <row r="73" ht="12.75">
      <c r="B73" s="52">
        <f>C49*C70</f>
        <v>264271.7825882407</v>
      </c>
    </row>
    <row r="75" ht="12.75">
      <c r="B75" t="s">
        <v>44</v>
      </c>
    </row>
    <row r="76" ht="15">
      <c r="B76" s="63" t="s">
        <v>82</v>
      </c>
    </row>
    <row r="77" ht="12.75">
      <c r="C77" s="37"/>
    </row>
    <row r="78" ht="12.75">
      <c r="B78" s="4" t="s">
        <v>18</v>
      </c>
    </row>
    <row r="79" ht="12.75">
      <c r="B79" s="48" t="s">
        <v>26</v>
      </c>
    </row>
    <row r="81" ht="12.75">
      <c r="B81" s="61" t="s">
        <v>91</v>
      </c>
    </row>
    <row r="82" ht="12.75">
      <c r="B82" s="61" t="s">
        <v>84</v>
      </c>
    </row>
    <row r="83" ht="12.75">
      <c r="B83" s="48"/>
    </row>
    <row r="84" ht="12.75">
      <c r="B84" s="57" t="s">
        <v>85</v>
      </c>
    </row>
    <row r="85" spans="2:6" ht="12.75">
      <c r="B85" s="60" t="s">
        <v>30</v>
      </c>
      <c r="C85" s="60" t="s">
        <v>28</v>
      </c>
      <c r="D85" s="60" t="s">
        <v>87</v>
      </c>
      <c r="E85" s="60" t="s">
        <v>86</v>
      </c>
      <c r="F85" s="60" t="s">
        <v>6</v>
      </c>
    </row>
    <row r="86" spans="2:6" ht="12.75">
      <c r="B86" s="58" t="s">
        <v>29</v>
      </c>
      <c r="C86" s="64">
        <v>2029</v>
      </c>
      <c r="D86" s="59">
        <f>AVERAGE(D66:F66)</f>
        <v>1982.313280360049</v>
      </c>
      <c r="E86" s="59">
        <f>MEDIAN(D66:F66)</f>
        <v>1876.958224543081</v>
      </c>
      <c r="F86" s="62" t="s">
        <v>88</v>
      </c>
    </row>
  </sheetData>
  <sheetProtection/>
  <mergeCells count="31">
    <mergeCell ref="C18:G18"/>
    <mergeCell ref="C23:G23"/>
    <mergeCell ref="C13:G13"/>
    <mergeCell ref="C25:G25"/>
    <mergeCell ref="C19:G19"/>
    <mergeCell ref="C20:G20"/>
    <mergeCell ref="C21:G21"/>
    <mergeCell ref="C22:G22"/>
    <mergeCell ref="C10:G10"/>
    <mergeCell ref="C12:G12"/>
    <mergeCell ref="C14:G14"/>
    <mergeCell ref="C15:G15"/>
    <mergeCell ref="C16:G16"/>
    <mergeCell ref="C17:G17"/>
    <mergeCell ref="C11:G11"/>
    <mergeCell ref="B28:K28"/>
    <mergeCell ref="B37:K37"/>
    <mergeCell ref="G58:K59"/>
    <mergeCell ref="G61:K62"/>
    <mergeCell ref="G44:K44"/>
    <mergeCell ref="G49:K50"/>
    <mergeCell ref="G45:K48"/>
    <mergeCell ref="G43:K43"/>
    <mergeCell ref="G60:K60"/>
    <mergeCell ref="G52:K53"/>
    <mergeCell ref="G42:K42"/>
    <mergeCell ref="G41:K41"/>
    <mergeCell ref="G68:K68"/>
    <mergeCell ref="G64:K66"/>
    <mergeCell ref="G63:K63"/>
    <mergeCell ref="G55:K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Maile Kajak</cp:lastModifiedBy>
  <dcterms:created xsi:type="dcterms:W3CDTF">2010-05-21T05:12:58Z</dcterms:created>
  <dcterms:modified xsi:type="dcterms:W3CDTF">2016-10-13T11:57:04Z</dcterms:modified>
  <cp:category/>
  <cp:version/>
  <cp:contentType/>
  <cp:contentStatus/>
</cp:coreProperties>
</file>