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995" windowHeight="12975" activeTab="0"/>
  </bookViews>
  <sheets>
    <sheet name="Lahendus" sheetId="1" r:id="rId1"/>
  </sheets>
  <definedNames/>
  <calcPr fullCalcOnLoad="1"/>
</workbook>
</file>

<file path=xl/sharedStrings.xml><?xml version="1.0" encoding="utf-8"?>
<sst xmlns="http://schemas.openxmlformats.org/spreadsheetml/2006/main" count="113" uniqueCount="89">
  <si>
    <t>Võrdlusobjektide valik</t>
  </si>
  <si>
    <t>Nr</t>
  </si>
  <si>
    <t>Tehingu aeg</t>
  </si>
  <si>
    <t>Kommentaar</t>
  </si>
  <si>
    <t>Võrdlusühiku valik</t>
  </si>
  <si>
    <t>Võrdluselementide valik</t>
  </si>
  <si>
    <t>Ajaline kohandus, %</t>
  </si>
  <si>
    <t>Võrdlus</t>
  </si>
  <si>
    <t>halvem</t>
  </si>
  <si>
    <t>sama</t>
  </si>
  <si>
    <t>Kohandus</t>
  </si>
  <si>
    <t>Summaarne kohandus, %</t>
  </si>
  <si>
    <t>Kohanduste absoluutväärtuste summa</t>
  </si>
  <si>
    <t>Kohanduste absoluutväärtuste summa on leitud kõikide kohanduste (sh. ajalise kohanduse) absoluutväärtuste summana</t>
  </si>
  <si>
    <t>Kaalud</t>
  </si>
  <si>
    <t>Kaalutud keskmise kohandatud tehingu hinna leidmiseks liidame kokku kaalutud tehingu hinnad</t>
  </si>
  <si>
    <t>Parim kasutus</t>
  </si>
  <si>
    <t xml:space="preserve">Teisi parameetreid ei ole võrdluselementidena vaadeldud, kuna vastavalt lähteandmetele ei oma need turuväärtuse kujunemisel tähtsust. </t>
  </si>
  <si>
    <t>Kommentaarid ja selgitused</t>
  </si>
  <si>
    <t>parem</t>
  </si>
  <si>
    <t>Kommentaarid</t>
  </si>
  <si>
    <t>Võrdlustehinguks mittesobivuse põhjendus</t>
  </si>
  <si>
    <t>Alljärgnevas tabelis on toodud võrdlustehingute valiku põhjendused:</t>
  </si>
  <si>
    <t>turusituatsioon on küll mõnevõrra muutunud, ent kohandamise jaoks vajadus käesoleva hinnangu täpsust arvestades, puudub</t>
  </si>
  <si>
    <t>-</t>
  </si>
  <si>
    <t>samaväärne</t>
  </si>
  <si>
    <t>puudub info hüpoteegiga seotud laenukohustuse kohta</t>
  </si>
  <si>
    <t>väiksem</t>
  </si>
  <si>
    <t>Võrdlusobjekt nr. 15</t>
  </si>
  <si>
    <t>suurem</t>
  </si>
  <si>
    <t>tegemist ei ole vaba turu tingimustes müüdud kinnistuga (ostja on erihuvidega isik)</t>
  </si>
  <si>
    <t>NB! Tegemist on vaid näitega ühest võimalikust lahenduskäigust!</t>
  </si>
  <si>
    <t>Võrdlusobjekt nr. 2</t>
  </si>
  <si>
    <t>Võrdlusobjekt nr.  4</t>
  </si>
  <si>
    <t>tegemist on omavahel seotud isikute vahel tehtud tehinguga</t>
  </si>
  <si>
    <t>Hindamistulemuse võrdlus võrdlustehingute ajaldatud tehingute hindadega (pinnaühiku arvestuses)</t>
  </si>
  <si>
    <t>Hindamistulemus</t>
  </si>
  <si>
    <t>Turuväärtus / tehingu hind</t>
  </si>
  <si>
    <t>Näitaja</t>
  </si>
  <si>
    <t>tegemist ei ole vaba turu tingimustes müüdud kinnistuga (sundmüük)</t>
  </si>
  <si>
    <t>hinnatavast varast liiga palju erinev kinnistu</t>
  </si>
  <si>
    <t>puudub piisav informatsioon tehingu kohta (puudub info sisseseade maksumuse mõju kohta tehingu hinna kujunemisele)</t>
  </si>
  <si>
    <t>puudub piisav informatsioon tehingu kohta (puudub info üürilepingu kohta)</t>
  </si>
  <si>
    <t>hinnatavast varast liiga palju erinev kinnistu (kuna hoone vajas lammutamist, siis osteti sisuliselt maad)</t>
  </si>
  <si>
    <t>tehingu hind ei ole usaldusväärne (erineb liiga palju üldisest turutasemest)</t>
  </si>
  <si>
    <t>Võrdluselementideks on lisaks tehingu ajale tulenevalt hinnatava vara iseloomust esitatud algandmete põhjal valitud:</t>
  </si>
  <si>
    <t>1) Juurdepääs</t>
  </si>
  <si>
    <t>2) Hoone SNP</t>
  </si>
  <si>
    <t>4) Hoone seisukord</t>
  </si>
  <si>
    <t>Turuväärtuse hindamine, NB! Väärtuse kuupäevaks on 01.10.15</t>
  </si>
  <si>
    <t>Hinnatav vara</t>
  </si>
  <si>
    <r>
      <t xml:space="preserve">Tehingu hind, </t>
    </r>
    <r>
      <rPr>
        <sz val="10"/>
        <rFont val="Calibri"/>
        <family val="2"/>
      </rPr>
      <t>€</t>
    </r>
  </si>
  <si>
    <t>Ajaline kohandus, €</t>
  </si>
  <si>
    <t>Ajaldatud tehingu hind, €</t>
  </si>
  <si>
    <r>
      <t>Ajaldatud tehingu hind €/m</t>
    </r>
    <r>
      <rPr>
        <b/>
        <sz val="10"/>
        <color indexed="8"/>
        <rFont val="Calibri"/>
        <family val="2"/>
      </rPr>
      <t>²</t>
    </r>
    <r>
      <rPr>
        <b/>
        <sz val="10"/>
        <color indexed="8"/>
        <rFont val="Arial"/>
        <family val="2"/>
      </rPr>
      <t>SNP</t>
    </r>
  </si>
  <si>
    <t>Summaarne kohandus, €/m²SNP</t>
  </si>
  <si>
    <t>Kaalutud tehingu hinnad, €/m²SNP</t>
  </si>
  <si>
    <t>Kohandatud tehingu hind, €/m²SNP</t>
  </si>
  <si>
    <t>Kaalutud keskmine kohandatud tehingu hind, €/m²SNP</t>
  </si>
  <si>
    <t>Juurdepääs</t>
  </si>
  <si>
    <t xml:space="preserve">Hinnatava varaga võrreldavates asukohtades püsisid lao- ja tootmishoonetega hoonestatud kinnistute tehingute hinnad 2013.-2014.a. stabiilsena, kuid 2015.a. esimese kolme kvartali jooksul on hinnad tõusnud kokku ca 10% (nimetatud hinnatõus on kuude lõikes olnud ühtlane). </t>
  </si>
  <si>
    <t>rahuldav</t>
  </si>
  <si>
    <t>hea</t>
  </si>
  <si>
    <t>halb</t>
  </si>
  <si>
    <t>Rahuldava juurdepääsuga kinnistute hinnatasemed on keskmiselt 10% võrra madalamad kui hea juurdepääsuga kinnistud ning keskmiselt 5% võrra kõrgemad kui halva juurdepääsuga kinnistud</t>
  </si>
  <si>
    <r>
      <t>Hoone SNP, m</t>
    </r>
    <r>
      <rPr>
        <sz val="10"/>
        <rFont val="Calibri"/>
        <family val="2"/>
      </rPr>
      <t>²</t>
    </r>
  </si>
  <si>
    <t>Küte ja hoone soojustus</t>
  </si>
  <si>
    <t>3) Küte / hoone soojustus (kuivõrd tegemist on omavahel seotud võrdluselementidega, siis on neid käsitletud koos)</t>
  </si>
  <si>
    <t>küte puudub, soojustus olemas</t>
  </si>
  <si>
    <t>küte puudub, hoone on soojustamata</t>
  </si>
  <si>
    <t>hoone on köetav, olemas on ka soojustus</t>
  </si>
  <si>
    <t>Küttesüsteemita hooned on müüdud keskmiselt ca 15% võrra madalama hinnatasemega kui need hooned, kus küte on olemas. Kütteta hooned, mis on soojustatud, on keskmiselt 5% võrra kallimad kui need hooned, mis on soojustamata.</t>
  </si>
  <si>
    <t>Hoone seisukord</t>
  </si>
  <si>
    <t xml:space="preserve">Rahuldavas seisukorras hoone on keskmiselt 15% madalama väärtusega kui heas seisukorras hoone, sealjuures on rahuldavas seisukorras hoonete hinnatasemed ca 10% kõrgemad kui halvas seisukorras hoonetel. </t>
  </si>
  <si>
    <t>Hinnatava vara turuväärtus avaldub läbi hinnatava hoone SNP ja kaalutud keskmise kohandatud tehingu hinna korrutise:</t>
  </si>
  <si>
    <t>Kuna on teada, et lao- ja tootmispindade turg on väiksema efektiivsusega, siis on käesoleva hindamise täpsusasete väiksem kui seda elukondliku kinnisvara puhul.</t>
  </si>
  <si>
    <t>Võrdlusobjektide aritmeetiline keskmine ajaldatud tehingu hind, €/m²SNP</t>
  </si>
  <si>
    <t>Võrdlusobjektide mediaankeskmine ajaldatud tehingu hind, €/m²SNP</t>
  </si>
  <si>
    <t>Lõpptulemuse leidmisel kasutatakse kaalutud keskmist, kuna võrreldes aritmeetilise keskmisega annab see täpsema tulemuse (võimalik on parandada kohandamisel tekkivat ebatäpsust).</t>
  </si>
  <si>
    <t>Arvestades teadaolevat informatsiooni [asukoht lao- ja tootmispiirkonnas, nii  olemasolevat kui ka ka üldplaneeringu järgset maakasutuse otstarvet (tootmismaa), kinnistul asuva hoonestuse tüüpi ja kasutusotstarvet], on  hinnatava vara parimaks kasutuseks olemasolev kasutus ehk laootstarbeline kasutus. Parima kasutusena ei saa välistada ka tootmisotstarbelist kasutust, kuid sellisel juhul võib hinnatav vara sõltuvalt toomise eripäradest vajada täiendavaid investeeringuid.</t>
  </si>
  <si>
    <t>Kuivõrd nii hinnatava kinnistu kui ka võrdlusobjektide näol on tegemist lao-/tootmisotstarbeliste hoonestatud varadega, kus väga oluliseks asjaoluks väärtuse kujunemise sisukohalt on hoone pindala ning sellest lähtuvad ka turuosalised, siis on võrdlusühikuks valitud tehingu hind taandatuna hoonestuse suletud netopinnale.</t>
  </si>
  <si>
    <t>turusituatsioon on muutunud - vahepealse aja jooksul on hinnad kasvanud keskmiselt ca 5%</t>
  </si>
  <si>
    <t>turusituatsioon on muutunud - vahepealse aja jooksul on hinnad kasvanud keskmiselt ca 10%</t>
  </si>
  <si>
    <t>Hindamisel arvestatakse mastaabiefekti põhimõtet - suurema pindalaga hoonete suletud netoopindalale taandatud hinnad on madalamad kui väiksematel hoonetel ja vastupidi.</t>
  </si>
  <si>
    <t>Hinnatud turuväärtus ei sisalda käibemaksu.</t>
  </si>
  <si>
    <t xml:space="preserve">Hinnatava vara turuväärtus taandatuna krundi pindalale on mõnevõrra madalam kui võrdlusobjektide aritmeetiline keskmine ja mõnevõrra suurem kui võrdlusobjektide mediaankeskmine ajaldatud tehingu hind. </t>
  </si>
  <si>
    <t>4. võrdlusobjekti tehingu hind on esitatud siinkohal käibemaksuta, kuna selle ostja oli käibemaksukohustuslane; samas on käibemaksuta tehingu hinnale liidetud 2 000 eurot, mis tuli ostjal kanda seonduvalt kasutusloa hankimisega (vastav kulu kanti koheselt peale tehingut ning ostja oli vastava kulu kandmisest</t>
  </si>
  <si>
    <t>Seega on hinnatava vara turuväärtus väärtuse kuupäeval: 64 861 eurot ehk ümardatult 65 000 eurot (82,49 €/m² taandatuna hinnatava hoone SNP-le).</t>
  </si>
  <si>
    <t>Kaalude andmisel on suurim kaal antud võrdlusobjektile nr. 2, sest seda on kohandtud kõige vähem, väikseim kaal on antud 4. võrdlusobjektile, sest seda on kohandatud kõige enam. Alternatiiviks on anda kaalud 0,40, 0,25 ja 0,35.</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</si>
</sst>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0000"/>
    <numFmt numFmtId="178" formatCode="0.000000"/>
    <numFmt numFmtId="179" formatCode="#,##0.0"/>
    <numFmt numFmtId="180" formatCode="&quot;Jah&quot;;&quot;Jah&quot;;&quot;Ei&quot;"/>
    <numFmt numFmtId="181" formatCode="&quot;Tõene&quot;;&quot;Tõene&quot;;&quot;Väär&quot;"/>
    <numFmt numFmtId="182" formatCode="&quot;Sees&quot;;&quot;Sees&quot;;&quot;Väljas&quot;"/>
    <numFmt numFmtId="183" formatCode="#,##0\ &quot;€&quot;"/>
    <numFmt numFmtId="184" formatCode="[$-425]d\.\ mmmm\ yyyy&quot;. a.&quot;"/>
    <numFmt numFmtId="185" formatCode="dd\.mm\.yy;@"/>
  </numFmts>
  <fonts count="50">
    <font>
      <sz val="10"/>
      <name val="Arial"/>
      <family val="0"/>
    </font>
    <font>
      <sz val="11"/>
      <color indexed="8"/>
      <name val="Calibri"/>
      <family val="2"/>
    </font>
    <font>
      <sz val="11"/>
      <color indexed="9"/>
      <name val="Calibri"/>
      <family val="2"/>
    </font>
    <font>
      <sz val="11"/>
      <color indexed="20"/>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18"/>
      <name val="Calibri"/>
      <family val="2"/>
    </font>
    <font>
      <sz val="11"/>
      <color indexed="13"/>
      <name val="Calibri"/>
      <family val="2"/>
    </font>
    <font>
      <sz val="11"/>
      <color indexed="16"/>
      <name val="Calibri"/>
      <family val="2"/>
    </font>
    <font>
      <b/>
      <sz val="11"/>
      <color indexed="8"/>
      <name val="Calibri"/>
      <family val="2"/>
    </font>
    <font>
      <b/>
      <sz val="18"/>
      <color indexed="18"/>
      <name val="Cambria"/>
      <family val="1"/>
    </font>
    <font>
      <sz val="11"/>
      <color indexed="10"/>
      <name val="Calibri"/>
      <family val="2"/>
    </font>
    <font>
      <b/>
      <u val="single"/>
      <sz val="11"/>
      <color indexed="8"/>
      <name val="Calibri"/>
      <family val="2"/>
    </font>
    <font>
      <sz val="8"/>
      <name val="Arial"/>
      <family val="2"/>
    </font>
    <font>
      <sz val="10"/>
      <color indexed="8"/>
      <name val="Arial"/>
      <family val="2"/>
    </font>
    <font>
      <b/>
      <sz val="9"/>
      <color indexed="8"/>
      <name val="Arial"/>
      <family val="2"/>
    </font>
    <font>
      <sz val="9"/>
      <name val="Arial"/>
      <family val="2"/>
    </font>
    <font>
      <sz val="9"/>
      <color indexed="8"/>
      <name val="Arial"/>
      <family val="2"/>
    </font>
    <font>
      <b/>
      <sz val="10"/>
      <name val="Arial"/>
      <family val="2"/>
    </font>
    <font>
      <b/>
      <u val="single"/>
      <sz val="10"/>
      <name val="Arial"/>
      <family val="2"/>
    </font>
    <font>
      <i/>
      <sz val="10"/>
      <name val="Arial"/>
      <family val="2"/>
    </font>
    <font>
      <i/>
      <sz val="10"/>
      <color indexed="8"/>
      <name val="Arial"/>
      <family val="2"/>
    </font>
    <font>
      <b/>
      <sz val="10"/>
      <color indexed="8"/>
      <name val="Arial"/>
      <family val="2"/>
    </font>
    <font>
      <b/>
      <sz val="9"/>
      <name val="Arial"/>
      <family val="2"/>
    </font>
    <font>
      <u val="single"/>
      <sz val="10"/>
      <color indexed="12"/>
      <name val="Arial"/>
      <family val="2"/>
    </font>
    <font>
      <u val="single"/>
      <sz val="10"/>
      <color indexed="36"/>
      <name val="Arial"/>
      <family val="2"/>
    </font>
    <font>
      <sz val="14"/>
      <color indexed="10"/>
      <name val="Arial"/>
      <family val="2"/>
    </font>
    <font>
      <sz val="10"/>
      <name val="Calibri"/>
      <family val="2"/>
    </font>
    <font>
      <b/>
      <sz val="10"/>
      <color indexed="8"/>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s>
  <fills count="42">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11"/>
        <bgColor indexed="64"/>
      </patternFill>
    </fill>
    <fill>
      <patternFill patternType="solid">
        <fgColor indexed="1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1"/>
        <bgColor indexed="64"/>
      </patternFill>
    </fill>
    <fill>
      <patternFill patternType="solid">
        <fgColor indexed="20"/>
        <bgColor indexed="64"/>
      </patternFill>
    </fill>
    <fill>
      <patternFill patternType="solid">
        <fgColor indexed="1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8"/>
        <bgColor indexed="64"/>
      </patternFill>
    </fill>
    <fill>
      <patternFill patternType="solid">
        <fgColor indexed="10"/>
        <bgColor indexed="64"/>
      </patternFill>
    </fill>
    <fill>
      <patternFill patternType="solid">
        <fgColor indexed="2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18"/>
      </bottom>
    </border>
    <border>
      <left>
        <color indexed="63"/>
      </left>
      <right>
        <color indexed="63"/>
      </right>
      <top>
        <color indexed="63"/>
      </top>
      <bottom style="thick">
        <color indexed="22"/>
      </bottom>
    </border>
    <border>
      <left>
        <color indexed="63"/>
      </left>
      <right>
        <color indexed="63"/>
      </right>
      <top>
        <color indexed="63"/>
      </top>
      <bottom style="medium">
        <color indexed="21"/>
      </bottom>
    </border>
    <border>
      <left>
        <color indexed="63"/>
      </left>
      <right>
        <color indexed="63"/>
      </right>
      <top style="thin">
        <color indexed="18"/>
      </top>
      <bottom style="double">
        <color indexed="18"/>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1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medium"/>
      <bottom style="thin"/>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 fillId="18"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4" fillId="2" borderId="1" applyNumberFormat="0" applyAlignment="0" applyProtection="0"/>
    <xf numFmtId="0" fontId="3" fillId="2" borderId="0" applyNumberFormat="0" applyBorder="0" applyAlignment="0" applyProtection="0"/>
    <xf numFmtId="0" fontId="5" fillId="29" borderId="2" applyNumberFormat="0" applyAlignment="0" applyProtection="0"/>
    <xf numFmtId="0" fontId="6" fillId="0" borderId="0" applyNumberFormat="0" applyFill="0" applyBorder="0" applyAlignment="0" applyProtection="0"/>
    <xf numFmtId="0" fontId="7" fillId="2" borderId="0" applyNumberFormat="0" applyBorder="0" applyAlignment="0" applyProtection="0"/>
    <xf numFmtId="0" fontId="41" fillId="30" borderId="0" applyNumberFormat="0" applyBorder="0" applyAlignment="0" applyProtection="0"/>
    <xf numFmtId="0" fontId="42" fillId="31"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29" fillId="0" borderId="0" applyNumberFormat="0" applyFill="0" applyBorder="0" applyAlignment="0" applyProtection="0"/>
    <xf numFmtId="0" fontId="11" fillId="2" borderId="1" applyNumberFormat="0" applyAlignment="0" applyProtection="0"/>
    <xf numFmtId="0" fontId="14"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7" applyNumberFormat="0" applyAlignment="0" applyProtection="0"/>
    <xf numFmtId="0" fontId="30" fillId="0" borderId="0" applyNumberFormat="0" applyFill="0" applyBorder="0" applyAlignment="0" applyProtection="0"/>
    <xf numFmtId="0" fontId="12" fillId="0" borderId="8" applyNumberFormat="0" applyFill="0" applyAlignment="0" applyProtection="0"/>
    <xf numFmtId="0" fontId="1" fillId="3" borderId="9" applyNumberFormat="0" applyFont="0" applyAlignment="0" applyProtection="0"/>
    <xf numFmtId="0" fontId="13" fillId="2" borderId="0" applyNumberFormat="0" applyBorder="0" applyAlignment="0" applyProtection="0"/>
    <xf numFmtId="0" fontId="14" fillId="2" borderId="10" applyNumberFormat="0" applyAlignment="0" applyProtection="0"/>
    <xf numFmtId="0" fontId="15" fillId="0" borderId="0" applyNumberFormat="0" applyFill="0" applyBorder="0" applyAlignment="0" applyProtection="0"/>
    <xf numFmtId="0" fontId="44" fillId="0" borderId="11" applyNumberFormat="0" applyFill="0" applyAlignment="0" applyProtection="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7" fillId="0" borderId="0" applyNumberFormat="0" applyFill="0" applyBorder="0" applyAlignment="0" applyProtection="0"/>
    <xf numFmtId="0" fontId="48" fillId="39" borderId="14"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40" borderId="15" applyNumberFormat="0" applyAlignment="0" applyProtection="0"/>
  </cellStyleXfs>
  <cellXfs count="130">
    <xf numFmtId="0" fontId="0" fillId="0" borderId="0" xfId="0" applyAlignment="1">
      <alignment/>
    </xf>
    <xf numFmtId="0" fontId="17" fillId="0" borderId="0" xfId="0" applyFont="1" applyAlignment="1">
      <alignment/>
    </xf>
    <xf numFmtId="0" fontId="19" fillId="0" borderId="0" xfId="0" applyFont="1" applyAlignment="1">
      <alignment/>
    </xf>
    <xf numFmtId="0" fontId="0" fillId="0" borderId="0" xfId="0" applyAlignment="1">
      <alignment horizontal="left" wrapText="1"/>
    </xf>
    <xf numFmtId="0" fontId="24" fillId="0" borderId="0" xfId="0" applyFont="1" applyAlignment="1">
      <alignment/>
    </xf>
    <xf numFmtId="0" fontId="0" fillId="0" borderId="0" xfId="0" applyFill="1" applyAlignment="1">
      <alignment/>
    </xf>
    <xf numFmtId="0" fontId="0" fillId="0" borderId="16" xfId="0" applyFill="1" applyBorder="1" applyAlignment="1">
      <alignment/>
    </xf>
    <xf numFmtId="0" fontId="23" fillId="0" borderId="17" xfId="0" applyFont="1" applyFill="1" applyBorder="1" applyAlignment="1">
      <alignment/>
    </xf>
    <xf numFmtId="0" fontId="0" fillId="0" borderId="18" xfId="0" applyFill="1" applyBorder="1" applyAlignment="1">
      <alignment/>
    </xf>
    <xf numFmtId="0" fontId="0" fillId="2" borderId="19" xfId="0" applyFill="1" applyBorder="1" applyAlignment="1">
      <alignment/>
    </xf>
    <xf numFmtId="3" fontId="0" fillId="0" borderId="19" xfId="0" applyNumberForma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8" xfId="0" applyFill="1" applyBorder="1" applyAlignment="1">
      <alignment vertical="center"/>
    </xf>
    <xf numFmtId="0" fontId="25" fillId="0" borderId="18" xfId="0" applyFont="1" applyFill="1" applyBorder="1" applyAlignment="1">
      <alignment/>
    </xf>
    <xf numFmtId="0" fontId="25" fillId="2" borderId="19" xfId="0" applyFont="1" applyFill="1" applyBorder="1" applyAlignment="1">
      <alignment/>
    </xf>
    <xf numFmtId="0" fontId="25" fillId="0" borderId="19" xfId="0" applyFont="1" applyFill="1" applyBorder="1" applyAlignment="1">
      <alignment horizontal="center"/>
    </xf>
    <xf numFmtId="9" fontId="25" fillId="0" borderId="19" xfId="0" applyNumberFormat="1" applyFont="1" applyFill="1" applyBorder="1" applyAlignment="1">
      <alignment/>
    </xf>
    <xf numFmtId="0" fontId="25" fillId="0" borderId="19" xfId="0" applyFont="1" applyFill="1" applyBorder="1" applyAlignment="1">
      <alignment horizontal="center" vertical="center"/>
    </xf>
    <xf numFmtId="9" fontId="0" fillId="0" borderId="19" xfId="0" applyNumberFormat="1" applyFill="1" applyBorder="1" applyAlignment="1">
      <alignment/>
    </xf>
    <xf numFmtId="0" fontId="0" fillId="2" borderId="21" xfId="0" applyFill="1" applyBorder="1" applyAlignment="1">
      <alignment/>
    </xf>
    <xf numFmtId="0" fontId="0" fillId="0" borderId="21" xfId="0" applyFill="1" applyBorder="1" applyAlignment="1">
      <alignment/>
    </xf>
    <xf numFmtId="0" fontId="0" fillId="0" borderId="22" xfId="0" applyFill="1" applyBorder="1" applyAlignment="1">
      <alignment/>
    </xf>
    <xf numFmtId="0" fontId="14" fillId="0" borderId="0" xfId="0" applyFont="1" applyAlignment="1">
      <alignment/>
    </xf>
    <xf numFmtId="0" fontId="22" fillId="0" borderId="0" xfId="0" applyFont="1" applyBorder="1" applyAlignment="1">
      <alignment horizontal="center"/>
    </xf>
    <xf numFmtId="0" fontId="22" fillId="0" borderId="0" xfId="0" applyFont="1" applyBorder="1" applyAlignment="1">
      <alignment/>
    </xf>
    <xf numFmtId="0" fontId="22" fillId="0" borderId="0" xfId="0" applyFont="1" applyBorder="1" applyAlignment="1">
      <alignment horizontal="right" wrapText="1"/>
    </xf>
    <xf numFmtId="0" fontId="22" fillId="0" borderId="0" xfId="0" applyFont="1" applyBorder="1" applyAlignment="1">
      <alignment horizontal="right"/>
    </xf>
    <xf numFmtId="0" fontId="22" fillId="0" borderId="0" xfId="0" applyFont="1" applyBorder="1" applyAlignment="1">
      <alignment wrapText="1"/>
    </xf>
    <xf numFmtId="17" fontId="21" fillId="0" borderId="0" xfId="0" applyNumberFormat="1" applyFont="1" applyBorder="1" applyAlignment="1">
      <alignment horizontal="center"/>
    </xf>
    <xf numFmtId="3" fontId="22" fillId="0" borderId="0" xfId="0" applyNumberFormat="1" applyFont="1" applyBorder="1" applyAlignment="1">
      <alignment horizontal="right"/>
    </xf>
    <xf numFmtId="16" fontId="22" fillId="0" borderId="0" xfId="0" applyNumberFormat="1" applyFont="1" applyBorder="1" applyAlignment="1">
      <alignment horizontal="right" wrapText="1"/>
    </xf>
    <xf numFmtId="0" fontId="0" fillId="2" borderId="19"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3" fontId="19" fillId="0" borderId="19" xfId="0" applyNumberFormat="1" applyFont="1" applyFill="1" applyBorder="1" applyAlignment="1">
      <alignment/>
    </xf>
    <xf numFmtId="3" fontId="26" fillId="0" borderId="19" xfId="0" applyNumberFormat="1" applyFont="1" applyFill="1" applyBorder="1" applyAlignment="1">
      <alignment horizontal="center"/>
    </xf>
    <xf numFmtId="0" fontId="27" fillId="0" borderId="18" xfId="0" applyFont="1" applyFill="1" applyBorder="1" applyAlignment="1">
      <alignment wrapText="1"/>
    </xf>
    <xf numFmtId="9" fontId="26" fillId="0" borderId="19" xfId="0" applyNumberFormat="1" applyFont="1" applyFill="1" applyBorder="1" applyAlignment="1">
      <alignment/>
    </xf>
    <xf numFmtId="0" fontId="0" fillId="2" borderId="23" xfId="0" applyFill="1" applyBorder="1" applyAlignment="1">
      <alignment horizontal="left"/>
    </xf>
    <xf numFmtId="0" fontId="0" fillId="2" borderId="24" xfId="0" applyFill="1" applyBorder="1" applyAlignment="1">
      <alignment horizontal="left"/>
    </xf>
    <xf numFmtId="0" fontId="0" fillId="2" borderId="25" xfId="0" applyFill="1" applyBorder="1" applyAlignment="1">
      <alignment horizontal="left"/>
    </xf>
    <xf numFmtId="0" fontId="0" fillId="0" borderId="0" xfId="0" applyAlignment="1">
      <alignment horizontal="left"/>
    </xf>
    <xf numFmtId="0" fontId="0" fillId="0" borderId="0" xfId="0" applyBorder="1" applyAlignment="1">
      <alignment/>
    </xf>
    <xf numFmtId="0" fontId="22" fillId="0" borderId="18" xfId="0" applyFont="1" applyFill="1" applyBorder="1" applyAlignment="1">
      <alignment horizontal="center"/>
    </xf>
    <xf numFmtId="0" fontId="22" fillId="0" borderId="26" xfId="0" applyFont="1" applyFill="1" applyBorder="1" applyAlignment="1">
      <alignment horizontal="center"/>
    </xf>
    <xf numFmtId="0" fontId="22" fillId="0" borderId="0" xfId="0" applyFont="1" applyFill="1" applyBorder="1" applyAlignment="1">
      <alignment wrapText="1"/>
    </xf>
    <xf numFmtId="0" fontId="20" fillId="0" borderId="16"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8" fillId="0" borderId="0" xfId="0" applyFont="1" applyFill="1" applyBorder="1" applyAlignment="1">
      <alignment horizontal="left" vertical="center"/>
    </xf>
    <xf numFmtId="0" fontId="21" fillId="0" borderId="0" xfId="0" applyFont="1" applyFill="1" applyAlignment="1">
      <alignment/>
    </xf>
    <xf numFmtId="0" fontId="22" fillId="0" borderId="0" xfId="0" applyFont="1" applyFill="1" applyBorder="1" applyAlignment="1">
      <alignment horizontal="justify" wrapText="1"/>
    </xf>
    <xf numFmtId="17" fontId="21" fillId="0" borderId="0" xfId="0" applyNumberFormat="1" applyFont="1" applyFill="1" applyBorder="1" applyAlignment="1">
      <alignment horizontal="center"/>
    </xf>
    <xf numFmtId="3" fontId="22" fillId="0" borderId="0" xfId="0" applyNumberFormat="1" applyFont="1" applyFill="1" applyBorder="1" applyAlignment="1">
      <alignment horizontal="right"/>
    </xf>
    <xf numFmtId="0" fontId="21" fillId="0" borderId="0" xfId="0" applyFont="1" applyFill="1" applyBorder="1" applyAlignment="1">
      <alignment/>
    </xf>
    <xf numFmtId="0" fontId="0" fillId="0" borderId="0" xfId="0" applyFont="1" applyAlignment="1">
      <alignment/>
    </xf>
    <xf numFmtId="0" fontId="31" fillId="0" borderId="0" xfId="0" applyFont="1" applyAlignment="1">
      <alignment/>
    </xf>
    <xf numFmtId="0" fontId="0" fillId="2" borderId="27" xfId="0" applyFill="1" applyBorder="1" applyAlignment="1">
      <alignment horizontal="left"/>
    </xf>
    <xf numFmtId="0" fontId="0" fillId="2" borderId="0" xfId="0" applyFill="1" applyBorder="1" applyAlignment="1">
      <alignment horizontal="left"/>
    </xf>
    <xf numFmtId="0" fontId="0" fillId="2" borderId="28" xfId="0" applyFill="1" applyBorder="1" applyAlignment="1">
      <alignment horizontal="left"/>
    </xf>
    <xf numFmtId="9" fontId="25" fillId="0" borderId="19" xfId="0" applyNumberFormat="1" applyFont="1" applyFill="1" applyBorder="1" applyAlignment="1">
      <alignment horizontal="center"/>
    </xf>
    <xf numFmtId="9" fontId="25" fillId="0" borderId="19" xfId="0" applyNumberFormat="1" applyFont="1" applyFill="1" applyBorder="1" applyAlignment="1">
      <alignment/>
    </xf>
    <xf numFmtId="3" fontId="25" fillId="0" borderId="19" xfId="0" applyNumberFormat="1" applyFont="1" applyFill="1" applyBorder="1" applyAlignment="1">
      <alignment/>
    </xf>
    <xf numFmtId="183" fontId="0" fillId="0" borderId="0" xfId="0" applyNumberFormat="1" applyAlignment="1">
      <alignment horizontal="left"/>
    </xf>
    <xf numFmtId="0" fontId="0" fillId="0" borderId="19" xfId="0" applyFont="1" applyBorder="1" applyAlignment="1">
      <alignment wrapText="1"/>
    </xf>
    <xf numFmtId="185" fontId="0" fillId="0" borderId="19" xfId="0" applyNumberFormat="1" applyFont="1" applyFill="1" applyBorder="1" applyAlignment="1">
      <alignment horizontal="right"/>
    </xf>
    <xf numFmtId="4" fontId="27" fillId="0" borderId="19" xfId="0" applyNumberFormat="1" applyFont="1" applyFill="1" applyBorder="1" applyAlignment="1">
      <alignment/>
    </xf>
    <xf numFmtId="4" fontId="14" fillId="0" borderId="19" xfId="0" applyNumberFormat="1" applyFont="1" applyFill="1" applyBorder="1" applyAlignment="1">
      <alignment/>
    </xf>
    <xf numFmtId="4" fontId="14" fillId="0" borderId="21" xfId="0" applyNumberFormat="1" applyFont="1" applyFill="1" applyBorder="1" applyAlignment="1">
      <alignment/>
    </xf>
    <xf numFmtId="4" fontId="25" fillId="0" borderId="19" xfId="0" applyNumberFormat="1" applyFont="1" applyFill="1" applyBorder="1" applyAlignment="1">
      <alignment/>
    </xf>
    <xf numFmtId="4" fontId="0" fillId="0" borderId="19" xfId="0" applyNumberFormat="1" applyFill="1" applyBorder="1" applyAlignment="1">
      <alignment/>
    </xf>
    <xf numFmtId="0" fontId="24" fillId="0" borderId="0" xfId="0" applyFont="1" applyAlignment="1">
      <alignment/>
    </xf>
    <xf numFmtId="0" fontId="0" fillId="0" borderId="19" xfId="0" applyFont="1" applyBorder="1" applyAlignment="1">
      <alignment/>
    </xf>
    <xf numFmtId="4" fontId="0" fillId="0" borderId="19" xfId="0" applyNumberFormat="1" applyBorder="1" applyAlignment="1">
      <alignment/>
    </xf>
    <xf numFmtId="0" fontId="0" fillId="0" borderId="0" xfId="0" applyFont="1" applyAlignment="1">
      <alignment/>
    </xf>
    <xf numFmtId="0" fontId="0" fillId="0" borderId="19" xfId="0" applyFont="1" applyBorder="1" applyAlignment="1">
      <alignment/>
    </xf>
    <xf numFmtId="0" fontId="0" fillId="0" borderId="18" xfId="0" applyFont="1" applyFill="1" applyBorder="1" applyAlignment="1">
      <alignment/>
    </xf>
    <xf numFmtId="0" fontId="14" fillId="0" borderId="26" xfId="0" applyFont="1" applyFill="1" applyBorder="1" applyAlignment="1">
      <alignment/>
    </xf>
    <xf numFmtId="0" fontId="0" fillId="0" borderId="19" xfId="0" applyFont="1" applyFill="1" applyBorder="1" applyAlignment="1">
      <alignment vertical="center" wrapText="1"/>
    </xf>
    <xf numFmtId="49" fontId="0" fillId="0" borderId="19" xfId="0" applyNumberFormat="1" applyFont="1" applyFill="1" applyBorder="1" applyAlignment="1">
      <alignment/>
    </xf>
    <xf numFmtId="0" fontId="0" fillId="0" borderId="19" xfId="0" applyFont="1" applyFill="1" applyBorder="1" applyAlignment="1">
      <alignment/>
    </xf>
    <xf numFmtId="9" fontId="0" fillId="0" borderId="19" xfId="0" applyNumberFormat="1" applyFont="1" applyFill="1" applyBorder="1" applyAlignment="1">
      <alignment/>
    </xf>
    <xf numFmtId="49" fontId="0" fillId="41" borderId="27" xfId="0" applyNumberFormat="1" applyFont="1" applyFill="1" applyBorder="1" applyAlignment="1">
      <alignment horizontal="left" wrapText="1"/>
    </xf>
    <xf numFmtId="49" fontId="0" fillId="41" borderId="0" xfId="0" applyNumberFormat="1" applyFill="1" applyBorder="1" applyAlignment="1">
      <alignment horizontal="left" wrapText="1"/>
    </xf>
    <xf numFmtId="49" fontId="0" fillId="41" borderId="28" xfId="0" applyNumberFormat="1" applyFill="1" applyBorder="1" applyAlignment="1">
      <alignment horizontal="left" wrapText="1"/>
    </xf>
    <xf numFmtId="49" fontId="0" fillId="41" borderId="27" xfId="0" applyNumberFormat="1" applyFill="1" applyBorder="1" applyAlignment="1">
      <alignment horizontal="left" wrapText="1"/>
    </xf>
    <xf numFmtId="0" fontId="0" fillId="0" borderId="29" xfId="0" applyFont="1"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23" fillId="0" borderId="32" xfId="0" applyFont="1" applyFill="1" applyBorder="1" applyAlignment="1">
      <alignment horizontal="left"/>
    </xf>
    <xf numFmtId="0" fontId="23" fillId="0" borderId="33" xfId="0" applyFont="1" applyFill="1" applyBorder="1" applyAlignment="1">
      <alignment horizontal="left"/>
    </xf>
    <xf numFmtId="0" fontId="23" fillId="0" borderId="34" xfId="0" applyFont="1" applyFill="1" applyBorder="1" applyAlignment="1">
      <alignment horizontal="left"/>
    </xf>
    <xf numFmtId="0" fontId="0" fillId="0" borderId="29" xfId="0" applyFont="1"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2" borderId="27" xfId="0" applyFill="1" applyBorder="1" applyAlignment="1">
      <alignment horizontal="center"/>
    </xf>
    <xf numFmtId="0" fontId="0" fillId="2" borderId="0" xfId="0" applyFill="1" applyBorder="1" applyAlignment="1">
      <alignment horizontal="center"/>
    </xf>
    <xf numFmtId="0" fontId="0" fillId="2" borderId="28" xfId="0" applyFill="1" applyBorder="1" applyAlignment="1">
      <alignment horizontal="center"/>
    </xf>
    <xf numFmtId="0" fontId="0" fillId="2" borderId="35" xfId="0" applyFill="1" applyBorder="1" applyAlignment="1">
      <alignment horizontal="center"/>
    </xf>
    <xf numFmtId="0" fontId="0" fillId="2" borderId="36" xfId="0" applyFill="1" applyBorder="1" applyAlignment="1">
      <alignment horizontal="center"/>
    </xf>
    <xf numFmtId="0" fontId="0" fillId="2" borderId="37" xfId="0" applyFill="1" applyBorder="1" applyAlignment="1">
      <alignment horizontal="center"/>
    </xf>
    <xf numFmtId="0" fontId="0" fillId="2" borderId="29" xfId="0" applyFill="1" applyBorder="1" applyAlignment="1">
      <alignment horizontal="left"/>
    </xf>
    <xf numFmtId="0" fontId="0" fillId="2" borderId="30" xfId="0" applyFill="1" applyBorder="1" applyAlignment="1">
      <alignment horizontal="left"/>
    </xf>
    <xf numFmtId="0" fontId="0" fillId="2" borderId="31" xfId="0" applyFill="1" applyBorder="1" applyAlignment="1">
      <alignment horizontal="left"/>
    </xf>
    <xf numFmtId="0" fontId="0" fillId="0" borderId="0" xfId="0" applyFont="1" applyBorder="1" applyAlignment="1">
      <alignment horizontal="left" wrapText="1"/>
    </xf>
    <xf numFmtId="0" fontId="0" fillId="0" borderId="0" xfId="0" applyBorder="1" applyAlignment="1">
      <alignment horizontal="left" wrapText="1"/>
    </xf>
    <xf numFmtId="0" fontId="0" fillId="0" borderId="23" xfId="0" applyFont="1" applyFill="1" applyBorder="1" applyAlignment="1">
      <alignment horizontal="left" wrapText="1"/>
    </xf>
    <xf numFmtId="0" fontId="0" fillId="0" borderId="24" xfId="0" applyFill="1" applyBorder="1" applyAlignment="1">
      <alignment horizontal="left" wrapText="1"/>
    </xf>
    <xf numFmtId="0" fontId="0" fillId="0" borderId="25" xfId="0" applyFill="1" applyBorder="1" applyAlignment="1">
      <alignment horizontal="left" wrapText="1"/>
    </xf>
    <xf numFmtId="0" fontId="0" fillId="0" borderId="35" xfId="0" applyFill="1" applyBorder="1" applyAlignment="1">
      <alignment horizontal="left" wrapText="1"/>
    </xf>
    <xf numFmtId="0" fontId="0" fillId="0" borderId="36" xfId="0" applyFill="1" applyBorder="1" applyAlignment="1">
      <alignment horizontal="left" wrapText="1"/>
    </xf>
    <xf numFmtId="0" fontId="0" fillId="0" borderId="37"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0" fontId="0" fillId="2" borderId="25" xfId="0" applyFill="1" applyBorder="1" applyAlignment="1">
      <alignment horizontal="left"/>
    </xf>
    <xf numFmtId="0" fontId="0" fillId="2" borderId="27" xfId="0" applyFill="1" applyBorder="1" applyAlignment="1">
      <alignment horizontal="left"/>
    </xf>
    <xf numFmtId="0" fontId="0" fillId="2" borderId="0" xfId="0" applyFill="1" applyBorder="1" applyAlignment="1">
      <alignment horizontal="left"/>
    </xf>
    <xf numFmtId="0" fontId="0" fillId="2" borderId="28" xfId="0" applyFill="1" applyBorder="1" applyAlignment="1">
      <alignment horizontal="left"/>
    </xf>
    <xf numFmtId="0" fontId="0" fillId="2" borderId="35" xfId="0" applyFill="1" applyBorder="1" applyAlignment="1">
      <alignment horizontal="left"/>
    </xf>
    <xf numFmtId="0" fontId="0" fillId="2" borderId="36" xfId="0" applyFill="1" applyBorder="1" applyAlignment="1">
      <alignment horizontal="left"/>
    </xf>
    <xf numFmtId="0" fontId="0" fillId="2" borderId="37" xfId="0" applyFill="1" applyBorder="1" applyAlignment="1">
      <alignment horizontal="left"/>
    </xf>
    <xf numFmtId="0" fontId="0" fillId="2" borderId="29"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0" fontId="28" fillId="0" borderId="17" xfId="0" applyFont="1" applyFill="1" applyBorder="1" applyAlignment="1">
      <alignment horizontal="left" vertical="center"/>
    </xf>
    <xf numFmtId="0" fontId="28" fillId="0" borderId="38" xfId="0" applyFont="1" applyFill="1" applyBorder="1" applyAlignment="1">
      <alignment horizontal="left" vertical="center"/>
    </xf>
    <xf numFmtId="0" fontId="21" fillId="0" borderId="19" xfId="0" applyFont="1" applyFill="1" applyBorder="1" applyAlignment="1">
      <alignment horizontal="left"/>
    </xf>
    <xf numFmtId="0" fontId="21" fillId="0" borderId="20" xfId="0" applyFont="1" applyFill="1" applyBorder="1" applyAlignment="1">
      <alignment horizontal="left"/>
    </xf>
    <xf numFmtId="0" fontId="21" fillId="0" borderId="21" xfId="0" applyFont="1" applyFill="1" applyBorder="1" applyAlignment="1">
      <alignment horizontal="left"/>
    </xf>
    <xf numFmtId="0" fontId="21" fillId="0" borderId="22" xfId="0" applyFont="1" applyFill="1" applyBorder="1" applyAlignment="1">
      <alignment horizontal="left"/>
    </xf>
  </cellXfs>
  <cellStyles count="83">
    <cellStyle name="Normal" xfId="0"/>
    <cellStyle name="20% - Accent1" xfId="15"/>
    <cellStyle name="20% - Accent2" xfId="16"/>
    <cellStyle name="20% - Accent3" xfId="17"/>
    <cellStyle name="20% - Accent4" xfId="18"/>
    <cellStyle name="20% - Accent5" xfId="19"/>
    <cellStyle name="20% - Accent6" xfId="20"/>
    <cellStyle name="20% – rõhk1" xfId="21"/>
    <cellStyle name="20% – rõhk2" xfId="22"/>
    <cellStyle name="20% – rõhk3" xfId="23"/>
    <cellStyle name="20% – rõhk4" xfId="24"/>
    <cellStyle name="20% – rõhk5" xfId="25"/>
    <cellStyle name="20% – rõhk6" xfId="26"/>
    <cellStyle name="40% - Accent1" xfId="27"/>
    <cellStyle name="40% - Accent2" xfId="28"/>
    <cellStyle name="40% - Accent3" xfId="29"/>
    <cellStyle name="40% - Accent4" xfId="30"/>
    <cellStyle name="40% - Accent5" xfId="31"/>
    <cellStyle name="40% - Accent6" xfId="32"/>
    <cellStyle name="40% – rõhk1" xfId="33"/>
    <cellStyle name="40% – rõhk2" xfId="34"/>
    <cellStyle name="40% – rõhk3" xfId="35"/>
    <cellStyle name="40% – rõhk4" xfId="36"/>
    <cellStyle name="40% – rõhk5" xfId="37"/>
    <cellStyle name="40% – rõhk6" xfId="38"/>
    <cellStyle name="60% - Accent1" xfId="39"/>
    <cellStyle name="60% - Accent2" xfId="40"/>
    <cellStyle name="60% - Accent3" xfId="41"/>
    <cellStyle name="60% - Accent4" xfId="42"/>
    <cellStyle name="60% - Accent5" xfId="43"/>
    <cellStyle name="60% - Accent6" xfId="44"/>
    <cellStyle name="60% – rõhk1" xfId="45"/>
    <cellStyle name="60% – rõhk2" xfId="46"/>
    <cellStyle name="60% – rõhk3" xfId="47"/>
    <cellStyle name="60% – rõhk4" xfId="48"/>
    <cellStyle name="60% – rõhk5" xfId="49"/>
    <cellStyle name="60% – rõhk6" xfId="50"/>
    <cellStyle name="Accent1" xfId="51"/>
    <cellStyle name="Accent2" xfId="52"/>
    <cellStyle name="Accent3" xfId="53"/>
    <cellStyle name="Accent4" xfId="54"/>
    <cellStyle name="Accent5" xfId="55"/>
    <cellStyle name="Accent6" xfId="56"/>
    <cellStyle name="Arvutus" xfId="57"/>
    <cellStyle name="Bad" xfId="58"/>
    <cellStyle name="Check Cell" xfId="59"/>
    <cellStyle name="Explanatory Text" xfId="60"/>
    <cellStyle name="Good" xfId="61"/>
    <cellStyle name="Halb" xfId="62"/>
    <cellStyle name="Hea" xfId="63"/>
    <cellStyle name="Heading 1" xfId="64"/>
    <cellStyle name="Heading 2" xfId="65"/>
    <cellStyle name="Heading 3" xfId="66"/>
    <cellStyle name="Heading 4" xfId="67"/>
    <cellStyle name="Hoiatuse tekst" xfId="68"/>
    <cellStyle name="Hyperlink" xfId="69"/>
    <cellStyle name="Input" xfId="70"/>
    <cellStyle name="Kokku" xfId="71"/>
    <cellStyle name="Comma" xfId="72"/>
    <cellStyle name="Comma [0]" xfId="73"/>
    <cellStyle name="Kontrolli lahtrit" xfId="74"/>
    <cellStyle name="Followed Hyperlink" xfId="75"/>
    <cellStyle name="Lingitud lahter" xfId="76"/>
    <cellStyle name="Märkus" xfId="77"/>
    <cellStyle name="Neutraalne" xfId="78"/>
    <cellStyle name="Output" xfId="79"/>
    <cellStyle name="Pealkiri" xfId="80"/>
    <cellStyle name="Pealkiri 1" xfId="81"/>
    <cellStyle name="Pealkiri 2" xfId="82"/>
    <cellStyle name="Pealkiri 3" xfId="83"/>
    <cellStyle name="Pealkiri 4" xfId="84"/>
    <cellStyle name="Percent" xfId="85"/>
    <cellStyle name="Rõhk1" xfId="86"/>
    <cellStyle name="Rõhk2" xfId="87"/>
    <cellStyle name="Rõhk3" xfId="88"/>
    <cellStyle name="Rõhk4" xfId="89"/>
    <cellStyle name="Rõhk5" xfId="90"/>
    <cellStyle name="Rõhk6" xfId="91"/>
    <cellStyle name="Selgitav tekst" xfId="92"/>
    <cellStyle name="Sisestus" xfId="93"/>
    <cellStyle name="Currency" xfId="94"/>
    <cellStyle name="Currency [0]" xfId="95"/>
    <cellStyle name="Väljund"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82"/>
  <sheetViews>
    <sheetView tabSelected="1" zoomScalePageLayoutView="0" workbookViewId="0" topLeftCell="A52">
      <selection activeCell="D59" sqref="D59"/>
    </sheetView>
  </sheetViews>
  <sheetFormatPr defaultColWidth="9.140625" defaultRowHeight="12.75"/>
  <cols>
    <col min="1" max="1" width="2.57421875" style="0" customWidth="1"/>
    <col min="2" max="2" width="48.57421875" style="0" customWidth="1"/>
    <col min="3" max="3" width="20.140625" style="0" customWidth="1"/>
    <col min="4" max="4" width="19.421875" style="0" customWidth="1"/>
    <col min="5" max="5" width="19.140625" style="0" customWidth="1"/>
    <col min="6" max="6" width="20.00390625" style="0" customWidth="1"/>
    <col min="7" max="7" width="14.7109375" style="0" customWidth="1"/>
    <col min="8" max="8" width="13.8515625" style="0" customWidth="1"/>
    <col min="9" max="9" width="10.7109375" style="0" customWidth="1"/>
    <col min="10" max="10" width="14.00390625" style="0" customWidth="1"/>
    <col min="11" max="11" width="83.421875" style="0" customWidth="1"/>
    <col min="12" max="12" width="10.140625" style="0" customWidth="1"/>
    <col min="13" max="13" width="11.8515625" style="0" customWidth="1"/>
    <col min="14" max="14" width="48.7109375" style="0" customWidth="1"/>
  </cols>
  <sheetData>
    <row r="2" ht="18">
      <c r="B2" s="56" t="s">
        <v>31</v>
      </c>
    </row>
    <row r="4" ht="15">
      <c r="B4" s="1" t="s">
        <v>16</v>
      </c>
    </row>
    <row r="5" ht="16.5" customHeight="1">
      <c r="B5" s="74" t="s">
        <v>79</v>
      </c>
    </row>
    <row r="7" ht="15">
      <c r="B7" s="1" t="s">
        <v>0</v>
      </c>
    </row>
    <row r="8" ht="12.75">
      <c r="B8" s="2" t="s">
        <v>22</v>
      </c>
    </row>
    <row r="9" ht="13.5" thickBot="1"/>
    <row r="10" spans="2:14" s="50" customFormat="1" ht="15.75" customHeight="1">
      <c r="B10" s="47" t="s">
        <v>1</v>
      </c>
      <c r="C10" s="124" t="s">
        <v>21</v>
      </c>
      <c r="D10" s="124"/>
      <c r="E10" s="124"/>
      <c r="F10" s="124"/>
      <c r="G10" s="125"/>
      <c r="H10" s="48"/>
      <c r="I10" s="48"/>
      <c r="J10" s="48"/>
      <c r="K10" s="48"/>
      <c r="L10" s="48"/>
      <c r="M10" s="48"/>
      <c r="N10" s="49"/>
    </row>
    <row r="11" spans="2:14" s="50" customFormat="1" ht="13.5" customHeight="1">
      <c r="B11" s="44">
        <v>1</v>
      </c>
      <c r="C11" s="126" t="s">
        <v>30</v>
      </c>
      <c r="D11" s="126"/>
      <c r="E11" s="126"/>
      <c r="F11" s="126"/>
      <c r="G11" s="127"/>
      <c r="H11" s="46"/>
      <c r="I11" s="46"/>
      <c r="J11" s="46"/>
      <c r="K11" s="51"/>
      <c r="L11" s="52"/>
      <c r="M11" s="53"/>
      <c r="N11" s="54"/>
    </row>
    <row r="12" spans="2:14" s="50" customFormat="1" ht="13.5" customHeight="1">
      <c r="B12" s="44">
        <v>2</v>
      </c>
      <c r="C12" s="126" t="s">
        <v>24</v>
      </c>
      <c r="D12" s="126"/>
      <c r="E12" s="126"/>
      <c r="F12" s="126"/>
      <c r="G12" s="127"/>
      <c r="H12" s="46"/>
      <c r="I12" s="46"/>
      <c r="J12" s="46"/>
      <c r="K12" s="46"/>
      <c r="L12" s="52"/>
      <c r="M12" s="53"/>
      <c r="N12" s="54"/>
    </row>
    <row r="13" spans="2:14" s="50" customFormat="1" ht="13.5" customHeight="1">
      <c r="B13" s="44">
        <v>3</v>
      </c>
      <c r="C13" s="126" t="s">
        <v>40</v>
      </c>
      <c r="D13" s="126"/>
      <c r="E13" s="126"/>
      <c r="F13" s="126"/>
      <c r="G13" s="127"/>
      <c r="H13" s="46"/>
      <c r="I13" s="46"/>
      <c r="J13" s="46"/>
      <c r="K13" s="46"/>
      <c r="L13" s="52"/>
      <c r="M13" s="53"/>
      <c r="N13" s="54"/>
    </row>
    <row r="14" spans="2:14" s="50" customFormat="1" ht="13.5" customHeight="1">
      <c r="B14" s="44">
        <v>4</v>
      </c>
      <c r="C14" s="126" t="s">
        <v>24</v>
      </c>
      <c r="D14" s="126"/>
      <c r="E14" s="126"/>
      <c r="F14" s="126"/>
      <c r="G14" s="127"/>
      <c r="H14" s="46"/>
      <c r="I14" s="46"/>
      <c r="J14" s="46"/>
      <c r="K14" s="46"/>
      <c r="L14" s="52"/>
      <c r="M14" s="53"/>
      <c r="N14" s="54"/>
    </row>
    <row r="15" spans="2:14" s="50" customFormat="1" ht="13.5" customHeight="1">
      <c r="B15" s="44">
        <v>5</v>
      </c>
      <c r="C15" s="126" t="s">
        <v>30</v>
      </c>
      <c r="D15" s="126"/>
      <c r="E15" s="126"/>
      <c r="F15" s="126"/>
      <c r="G15" s="127"/>
      <c r="H15" s="46"/>
      <c r="I15" s="46"/>
      <c r="J15" s="46"/>
      <c r="K15" s="46"/>
      <c r="L15" s="52"/>
      <c r="M15" s="53"/>
      <c r="N15" s="54"/>
    </row>
    <row r="16" spans="2:14" s="50" customFormat="1" ht="13.5" customHeight="1">
      <c r="B16" s="44">
        <v>6</v>
      </c>
      <c r="C16" s="126" t="s">
        <v>41</v>
      </c>
      <c r="D16" s="126"/>
      <c r="E16" s="126"/>
      <c r="F16" s="126"/>
      <c r="G16" s="127"/>
      <c r="H16" s="46"/>
      <c r="I16" s="46"/>
      <c r="J16" s="46"/>
      <c r="K16" s="46"/>
      <c r="L16" s="52"/>
      <c r="M16" s="53"/>
      <c r="N16" s="54"/>
    </row>
    <row r="17" spans="2:14" s="50" customFormat="1" ht="13.5" customHeight="1">
      <c r="B17" s="44">
        <v>7</v>
      </c>
      <c r="C17" s="126" t="s">
        <v>42</v>
      </c>
      <c r="D17" s="126"/>
      <c r="E17" s="126"/>
      <c r="F17" s="126"/>
      <c r="G17" s="127"/>
      <c r="H17" s="46"/>
      <c r="I17" s="46"/>
      <c r="J17" s="46"/>
      <c r="K17" s="46"/>
      <c r="L17" s="52"/>
      <c r="M17" s="53"/>
      <c r="N17" s="54"/>
    </row>
    <row r="18" spans="2:14" s="50" customFormat="1" ht="13.5" customHeight="1">
      <c r="B18" s="44">
        <v>8</v>
      </c>
      <c r="C18" s="126" t="s">
        <v>26</v>
      </c>
      <c r="D18" s="126"/>
      <c r="E18" s="126"/>
      <c r="F18" s="126"/>
      <c r="G18" s="127"/>
      <c r="H18" s="46"/>
      <c r="I18" s="46"/>
      <c r="J18" s="46"/>
      <c r="K18" s="46"/>
      <c r="L18" s="52"/>
      <c r="M18" s="53"/>
      <c r="N18" s="54"/>
    </row>
    <row r="19" spans="2:14" s="50" customFormat="1" ht="13.5" customHeight="1">
      <c r="B19" s="44">
        <v>9</v>
      </c>
      <c r="C19" s="126" t="s">
        <v>43</v>
      </c>
      <c r="D19" s="126"/>
      <c r="E19" s="126"/>
      <c r="F19" s="126"/>
      <c r="G19" s="127"/>
      <c r="H19" s="46"/>
      <c r="I19" s="46"/>
      <c r="J19" s="46"/>
      <c r="K19" s="46"/>
      <c r="L19" s="52"/>
      <c r="M19" s="53"/>
      <c r="N19" s="54"/>
    </row>
    <row r="20" spans="2:14" s="50" customFormat="1" ht="13.5" customHeight="1">
      <c r="B20" s="44">
        <v>10</v>
      </c>
      <c r="C20" s="126" t="s">
        <v>34</v>
      </c>
      <c r="D20" s="126"/>
      <c r="E20" s="126"/>
      <c r="F20" s="126"/>
      <c r="G20" s="127"/>
      <c r="H20" s="46"/>
      <c r="I20" s="46"/>
      <c r="J20" s="46"/>
      <c r="K20" s="46"/>
      <c r="L20" s="52"/>
      <c r="M20" s="53"/>
      <c r="N20" s="54"/>
    </row>
    <row r="21" spans="2:14" s="50" customFormat="1" ht="13.5" customHeight="1">
      <c r="B21" s="44">
        <v>11</v>
      </c>
      <c r="C21" s="126" t="s">
        <v>30</v>
      </c>
      <c r="D21" s="126"/>
      <c r="E21" s="126"/>
      <c r="F21" s="126"/>
      <c r="G21" s="127"/>
      <c r="H21" s="46"/>
      <c r="I21" s="46"/>
      <c r="J21" s="46"/>
      <c r="K21" s="46"/>
      <c r="L21" s="52"/>
      <c r="M21" s="53"/>
      <c r="N21" s="54"/>
    </row>
    <row r="22" spans="2:14" s="50" customFormat="1" ht="13.5" customHeight="1">
      <c r="B22" s="44">
        <v>12</v>
      </c>
      <c r="C22" s="126" t="s">
        <v>40</v>
      </c>
      <c r="D22" s="126"/>
      <c r="E22" s="126"/>
      <c r="F22" s="126"/>
      <c r="G22" s="127"/>
      <c r="H22" s="46"/>
      <c r="I22" s="46"/>
      <c r="J22" s="46"/>
      <c r="K22" s="46"/>
      <c r="L22" s="52"/>
      <c r="M22" s="53"/>
      <c r="N22" s="54"/>
    </row>
    <row r="23" spans="2:14" s="50" customFormat="1" ht="13.5" customHeight="1">
      <c r="B23" s="44">
        <v>13</v>
      </c>
      <c r="C23" s="126" t="s">
        <v>44</v>
      </c>
      <c r="D23" s="126"/>
      <c r="E23" s="126"/>
      <c r="F23" s="126"/>
      <c r="G23" s="127"/>
      <c r="H23" s="46"/>
      <c r="I23" s="46"/>
      <c r="J23" s="46"/>
      <c r="K23" s="46"/>
      <c r="L23" s="52"/>
      <c r="M23" s="53"/>
      <c r="N23" s="54"/>
    </row>
    <row r="24" spans="2:14" s="50" customFormat="1" ht="13.5" customHeight="1">
      <c r="B24" s="44">
        <v>14</v>
      </c>
      <c r="C24" s="126" t="s">
        <v>39</v>
      </c>
      <c r="D24" s="126"/>
      <c r="E24" s="126"/>
      <c r="F24" s="126"/>
      <c r="G24" s="127"/>
      <c r="H24" s="46"/>
      <c r="I24" s="46"/>
      <c r="J24" s="46"/>
      <c r="K24" s="46"/>
      <c r="L24" s="52"/>
      <c r="M24" s="53"/>
      <c r="N24" s="54"/>
    </row>
    <row r="25" spans="2:14" s="50" customFormat="1" ht="13.5" customHeight="1" thickBot="1">
      <c r="B25" s="45">
        <v>15</v>
      </c>
      <c r="C25" s="128" t="s">
        <v>24</v>
      </c>
      <c r="D25" s="128"/>
      <c r="E25" s="128"/>
      <c r="F25" s="128"/>
      <c r="G25" s="129"/>
      <c r="H25" s="46"/>
      <c r="I25" s="46"/>
      <c r="J25" s="46"/>
      <c r="K25" s="46"/>
      <c r="L25" s="52"/>
      <c r="M25" s="53"/>
      <c r="N25" s="54"/>
    </row>
    <row r="26" spans="2:12" ht="12.75">
      <c r="B26" s="24"/>
      <c r="C26" s="25"/>
      <c r="D26" s="26"/>
      <c r="E26" s="26"/>
      <c r="F26" s="27"/>
      <c r="G26" s="25"/>
      <c r="H26" s="31"/>
      <c r="I26" s="28"/>
      <c r="J26" s="28"/>
      <c r="K26" s="29"/>
      <c r="L26" s="30"/>
    </row>
    <row r="27" ht="15">
      <c r="B27" s="1" t="s">
        <v>4</v>
      </c>
    </row>
    <row r="28" spans="2:12" ht="25.5" customHeight="1">
      <c r="B28" s="104" t="s">
        <v>80</v>
      </c>
      <c r="C28" s="105"/>
      <c r="D28" s="105"/>
      <c r="E28" s="105"/>
      <c r="F28" s="105"/>
      <c r="G28" s="105"/>
      <c r="H28" s="105"/>
      <c r="I28" s="105"/>
      <c r="J28" s="105"/>
      <c r="K28" s="105"/>
      <c r="L28" s="3"/>
    </row>
    <row r="30" ht="15">
      <c r="B30" s="1" t="s">
        <v>5</v>
      </c>
    </row>
    <row r="31" spans="2:6" ht="12.75">
      <c r="B31" t="s">
        <v>45</v>
      </c>
      <c r="F31" s="43"/>
    </row>
    <row r="32" ht="12.75">
      <c r="B32" s="74" t="s">
        <v>46</v>
      </c>
    </row>
    <row r="33" ht="12.75">
      <c r="B33" t="s">
        <v>47</v>
      </c>
    </row>
    <row r="34" ht="12.75">
      <c r="B34" s="74" t="s">
        <v>67</v>
      </c>
    </row>
    <row r="35" ht="12.75">
      <c r="B35" t="s">
        <v>48</v>
      </c>
    </row>
    <row r="36" spans="2:12" ht="18.75" customHeight="1">
      <c r="B36" s="105" t="s">
        <v>17</v>
      </c>
      <c r="C36" s="105"/>
      <c r="D36" s="105"/>
      <c r="E36" s="105"/>
      <c r="F36" s="105"/>
      <c r="G36" s="105"/>
      <c r="H36" s="105"/>
      <c r="I36" s="105"/>
      <c r="J36" s="105"/>
      <c r="K36" s="105"/>
      <c r="L36" s="3"/>
    </row>
    <row r="38" ht="12.75">
      <c r="B38" s="4" t="s">
        <v>49</v>
      </c>
    </row>
    <row r="39" spans="2:11" ht="13.5" thickBot="1">
      <c r="B39" s="5"/>
      <c r="C39" s="5"/>
      <c r="D39" s="5"/>
      <c r="E39" s="5"/>
      <c r="F39" s="5"/>
      <c r="G39" s="5"/>
      <c r="H39" s="5"/>
      <c r="I39" s="5"/>
      <c r="J39" s="5"/>
      <c r="K39" s="5"/>
    </row>
    <row r="40" spans="2:11" ht="12.75">
      <c r="B40" s="6"/>
      <c r="C40" s="7" t="s">
        <v>50</v>
      </c>
      <c r="D40" s="7" t="s">
        <v>32</v>
      </c>
      <c r="E40" s="7" t="s">
        <v>33</v>
      </c>
      <c r="F40" s="7" t="s">
        <v>28</v>
      </c>
      <c r="G40" s="89" t="s">
        <v>18</v>
      </c>
      <c r="H40" s="90"/>
      <c r="I40" s="90"/>
      <c r="J40" s="90"/>
      <c r="K40" s="91"/>
    </row>
    <row r="41" spans="2:11" ht="12.75">
      <c r="B41" s="76" t="s">
        <v>51</v>
      </c>
      <c r="C41" s="9"/>
      <c r="D41" s="10">
        <v>88000</v>
      </c>
      <c r="E41" s="10">
        <v>72000</v>
      </c>
      <c r="F41" s="10">
        <v>35000</v>
      </c>
      <c r="G41" s="86" t="s">
        <v>86</v>
      </c>
      <c r="H41" s="87"/>
      <c r="I41" s="87"/>
      <c r="J41" s="87"/>
      <c r="K41" s="88"/>
    </row>
    <row r="42" spans="2:11" ht="12.75">
      <c r="B42" s="8" t="s">
        <v>2</v>
      </c>
      <c r="C42" s="9"/>
      <c r="D42" s="65">
        <v>42248</v>
      </c>
      <c r="E42" s="65">
        <v>42125</v>
      </c>
      <c r="F42" s="65">
        <v>41944</v>
      </c>
      <c r="G42" s="121"/>
      <c r="H42" s="122"/>
      <c r="I42" s="122"/>
      <c r="J42" s="122"/>
      <c r="K42" s="123"/>
    </row>
    <row r="43" spans="2:11" ht="87" customHeight="1">
      <c r="B43" s="13" t="s">
        <v>3</v>
      </c>
      <c r="C43" s="9"/>
      <c r="D43" s="64" t="s">
        <v>23</v>
      </c>
      <c r="E43" s="78" t="s">
        <v>81</v>
      </c>
      <c r="F43" s="78" t="s">
        <v>82</v>
      </c>
      <c r="G43" s="86" t="s">
        <v>60</v>
      </c>
      <c r="H43" s="87"/>
      <c r="I43" s="87"/>
      <c r="J43" s="87"/>
      <c r="K43" s="88"/>
    </row>
    <row r="44" spans="2:11" ht="12.75">
      <c r="B44" s="8" t="s">
        <v>6</v>
      </c>
      <c r="C44" s="9"/>
      <c r="D44" s="61">
        <v>0</v>
      </c>
      <c r="E44" s="61">
        <v>0.05</v>
      </c>
      <c r="F44" s="61">
        <v>0.1</v>
      </c>
      <c r="G44" s="112"/>
      <c r="H44" s="113"/>
      <c r="I44" s="113"/>
      <c r="J44" s="113"/>
      <c r="K44" s="114"/>
    </row>
    <row r="45" spans="2:11" ht="12.75">
      <c r="B45" s="76" t="s">
        <v>52</v>
      </c>
      <c r="C45" s="9"/>
      <c r="D45" s="62">
        <f>D41*D44</f>
        <v>0</v>
      </c>
      <c r="E45" s="62">
        <f>E41*E44</f>
        <v>3600</v>
      </c>
      <c r="F45" s="62">
        <f>F41*F44</f>
        <v>3500</v>
      </c>
      <c r="G45" s="115"/>
      <c r="H45" s="116"/>
      <c r="I45" s="116"/>
      <c r="J45" s="116"/>
      <c r="K45" s="117"/>
    </row>
    <row r="46" spans="2:11" ht="14.25" customHeight="1">
      <c r="B46" s="76" t="s">
        <v>53</v>
      </c>
      <c r="C46" s="9"/>
      <c r="D46" s="10">
        <f>D41+D45</f>
        <v>88000</v>
      </c>
      <c r="E46" s="10">
        <f>E41+E45</f>
        <v>75600</v>
      </c>
      <c r="F46" s="10">
        <f>F41+F45</f>
        <v>38500</v>
      </c>
      <c r="G46" s="115"/>
      <c r="H46" s="116"/>
      <c r="I46" s="116"/>
      <c r="J46" s="116"/>
      <c r="K46" s="117"/>
    </row>
    <row r="47" spans="2:11" ht="13.5" customHeight="1">
      <c r="B47" s="37" t="s">
        <v>54</v>
      </c>
      <c r="C47" s="32"/>
      <c r="D47" s="66">
        <f>D46/D51</f>
        <v>80</v>
      </c>
      <c r="E47" s="66">
        <f>E46/E51</f>
        <v>114.71927162367223</v>
      </c>
      <c r="F47" s="66">
        <f>F46/F51</f>
        <v>79.54545454545455</v>
      </c>
      <c r="G47" s="118"/>
      <c r="H47" s="119"/>
      <c r="I47" s="119"/>
      <c r="J47" s="119"/>
      <c r="K47" s="120"/>
    </row>
    <row r="48" spans="2:11" ht="12.75" customHeight="1">
      <c r="B48" s="33" t="s">
        <v>59</v>
      </c>
      <c r="C48" s="34" t="s">
        <v>61</v>
      </c>
      <c r="D48" s="35" t="s">
        <v>62</v>
      </c>
      <c r="E48" s="35" t="s">
        <v>61</v>
      </c>
      <c r="F48" s="35" t="s">
        <v>63</v>
      </c>
      <c r="G48" s="106" t="s">
        <v>64</v>
      </c>
      <c r="H48" s="107"/>
      <c r="I48" s="107"/>
      <c r="J48" s="107"/>
      <c r="K48" s="108"/>
    </row>
    <row r="49" spans="2:11" ht="13.5" customHeight="1">
      <c r="B49" s="14" t="s">
        <v>7</v>
      </c>
      <c r="C49" s="32"/>
      <c r="D49" s="36" t="s">
        <v>19</v>
      </c>
      <c r="E49" s="36" t="s">
        <v>9</v>
      </c>
      <c r="F49" s="36" t="s">
        <v>8</v>
      </c>
      <c r="G49" s="109"/>
      <c r="H49" s="110"/>
      <c r="I49" s="110"/>
      <c r="J49" s="110"/>
      <c r="K49" s="111"/>
    </row>
    <row r="50" spans="2:11" ht="13.5" customHeight="1">
      <c r="B50" s="14" t="s">
        <v>10</v>
      </c>
      <c r="C50" s="9"/>
      <c r="D50" s="38">
        <v>-0.1</v>
      </c>
      <c r="E50" s="38">
        <v>0</v>
      </c>
      <c r="F50" s="38">
        <v>0.05</v>
      </c>
      <c r="G50" s="39"/>
      <c r="H50" s="40"/>
      <c r="I50" s="40"/>
      <c r="J50" s="40"/>
      <c r="K50" s="41"/>
    </row>
    <row r="51" spans="2:11" ht="12.75">
      <c r="B51" s="76" t="s">
        <v>65</v>
      </c>
      <c r="C51" s="10">
        <v>788</v>
      </c>
      <c r="D51" s="10">
        <v>1100</v>
      </c>
      <c r="E51" s="10">
        <v>659</v>
      </c>
      <c r="F51" s="10">
        <v>484</v>
      </c>
      <c r="G51" s="106" t="s">
        <v>83</v>
      </c>
      <c r="H51" s="107"/>
      <c r="I51" s="107"/>
      <c r="J51" s="107"/>
      <c r="K51" s="108"/>
    </row>
    <row r="52" spans="2:11" ht="12.75">
      <c r="B52" s="14" t="s">
        <v>7</v>
      </c>
      <c r="C52" s="15"/>
      <c r="D52" s="16" t="s">
        <v>29</v>
      </c>
      <c r="E52" s="16" t="s">
        <v>25</v>
      </c>
      <c r="F52" s="16" t="s">
        <v>27</v>
      </c>
      <c r="G52" s="109"/>
      <c r="H52" s="110"/>
      <c r="I52" s="110"/>
      <c r="J52" s="110"/>
      <c r="K52" s="111"/>
    </row>
    <row r="53" spans="2:11" ht="12.75">
      <c r="B53" s="14" t="s">
        <v>10</v>
      </c>
      <c r="C53" s="15"/>
      <c r="D53" s="17">
        <v>0.05</v>
      </c>
      <c r="E53" s="17">
        <v>0</v>
      </c>
      <c r="F53" s="17">
        <v>-0.05</v>
      </c>
      <c r="G53" s="101"/>
      <c r="H53" s="102"/>
      <c r="I53" s="102"/>
      <c r="J53" s="102"/>
      <c r="K53" s="103"/>
    </row>
    <row r="54" spans="2:11" ht="12.75">
      <c r="B54" s="76" t="s">
        <v>66</v>
      </c>
      <c r="C54" s="79" t="s">
        <v>68</v>
      </c>
      <c r="D54" s="79" t="s">
        <v>69</v>
      </c>
      <c r="E54" s="79" t="s">
        <v>70</v>
      </c>
      <c r="F54" s="79" t="s">
        <v>68</v>
      </c>
      <c r="G54" s="106" t="s">
        <v>71</v>
      </c>
      <c r="H54" s="107"/>
      <c r="I54" s="107"/>
      <c r="J54" s="107"/>
      <c r="K54" s="108"/>
    </row>
    <row r="55" spans="2:11" ht="12.75">
      <c r="B55" s="14" t="s">
        <v>7</v>
      </c>
      <c r="C55" s="15"/>
      <c r="D55" s="18" t="s">
        <v>8</v>
      </c>
      <c r="E55" s="16" t="s">
        <v>19</v>
      </c>
      <c r="F55" s="16" t="s">
        <v>9</v>
      </c>
      <c r="G55" s="109"/>
      <c r="H55" s="110"/>
      <c r="I55" s="110"/>
      <c r="J55" s="110"/>
      <c r="K55" s="111"/>
    </row>
    <row r="56" spans="2:11" ht="12.75">
      <c r="B56" s="14" t="s">
        <v>10</v>
      </c>
      <c r="C56" s="15"/>
      <c r="D56" s="17">
        <v>0.05</v>
      </c>
      <c r="E56" s="17">
        <v>-0.15</v>
      </c>
      <c r="F56" s="17">
        <v>0</v>
      </c>
      <c r="G56" s="101"/>
      <c r="H56" s="102"/>
      <c r="I56" s="102"/>
      <c r="J56" s="102"/>
      <c r="K56" s="103"/>
    </row>
    <row r="57" spans="2:11" ht="12.75">
      <c r="B57" s="76" t="s">
        <v>72</v>
      </c>
      <c r="C57" s="80" t="s">
        <v>61</v>
      </c>
      <c r="D57" s="81" t="s">
        <v>61</v>
      </c>
      <c r="E57" s="81" t="s">
        <v>62</v>
      </c>
      <c r="F57" s="81" t="s">
        <v>63</v>
      </c>
      <c r="G57" s="57"/>
      <c r="H57" s="58"/>
      <c r="I57" s="58"/>
      <c r="J57" s="58"/>
      <c r="K57" s="59"/>
    </row>
    <row r="58" spans="2:11" ht="12.75">
      <c r="B58" s="14" t="s">
        <v>7</v>
      </c>
      <c r="C58" s="15"/>
      <c r="D58" s="60" t="s">
        <v>9</v>
      </c>
      <c r="E58" s="60" t="s">
        <v>19</v>
      </c>
      <c r="F58" s="60" t="s">
        <v>8</v>
      </c>
      <c r="G58" s="82" t="s">
        <v>73</v>
      </c>
      <c r="H58" s="83"/>
      <c r="I58" s="83"/>
      <c r="J58" s="83"/>
      <c r="K58" s="84"/>
    </row>
    <row r="59" spans="2:11" ht="12.75">
      <c r="B59" s="14" t="s">
        <v>10</v>
      </c>
      <c r="C59" s="15"/>
      <c r="D59" s="17">
        <v>0</v>
      </c>
      <c r="E59" s="17">
        <v>-0.15</v>
      </c>
      <c r="F59" s="17">
        <v>0.1</v>
      </c>
      <c r="G59" s="85"/>
      <c r="H59" s="83"/>
      <c r="I59" s="83"/>
      <c r="J59" s="83"/>
      <c r="K59" s="84"/>
    </row>
    <row r="60" spans="2:11" ht="12.75">
      <c r="B60" s="14" t="s">
        <v>11</v>
      </c>
      <c r="C60" s="15"/>
      <c r="D60" s="17">
        <f>D50+D53+D56+D59</f>
        <v>0</v>
      </c>
      <c r="E60" s="17">
        <f>E50+E53+E56+E59</f>
        <v>-0.3</v>
      </c>
      <c r="F60" s="17">
        <f>F50+F53+F56+F59</f>
        <v>0.1</v>
      </c>
      <c r="G60" s="95"/>
      <c r="H60" s="96"/>
      <c r="I60" s="96"/>
      <c r="J60" s="96"/>
      <c r="K60" s="97"/>
    </row>
    <row r="61" spans="2:11" ht="12.75">
      <c r="B61" s="14" t="s">
        <v>55</v>
      </c>
      <c r="C61" s="15"/>
      <c r="D61" s="69">
        <f>D47*D60</f>
        <v>0</v>
      </c>
      <c r="E61" s="69">
        <f>E47*E60</f>
        <v>-34.41578148710167</v>
      </c>
      <c r="F61" s="69">
        <f>F47*F60</f>
        <v>7.954545454545455</v>
      </c>
      <c r="G61" s="95"/>
      <c r="H61" s="96"/>
      <c r="I61" s="96"/>
      <c r="J61" s="96"/>
      <c r="K61" s="97"/>
    </row>
    <row r="62" spans="2:11" ht="12.75">
      <c r="B62" s="76" t="s">
        <v>57</v>
      </c>
      <c r="C62" s="9"/>
      <c r="D62" s="70">
        <f>D47+D61</f>
        <v>80</v>
      </c>
      <c r="E62" s="70">
        <f>E47+E61</f>
        <v>80.30349013657056</v>
      </c>
      <c r="F62" s="70">
        <f>F47+F61</f>
        <v>87.5</v>
      </c>
      <c r="G62" s="98"/>
      <c r="H62" s="99"/>
      <c r="I62" s="99"/>
      <c r="J62" s="99"/>
      <c r="K62" s="100"/>
    </row>
    <row r="63" spans="2:11" ht="12.75">
      <c r="B63" s="8" t="s">
        <v>12</v>
      </c>
      <c r="C63" s="9"/>
      <c r="D63" s="19">
        <f>ABS(D44)+ABS(D50)+ABS(D53)+ABS(D56)+ABS(D59)</f>
        <v>0.2</v>
      </c>
      <c r="E63" s="19">
        <f>ABS(E44)+ABS(E50)+ABS(E53)+ABS(E56)+ABS(E59)</f>
        <v>0.35</v>
      </c>
      <c r="F63" s="19">
        <f>ABS(F44)+ABS(F50)+ABS(F53)+ABS(F56)+ABS(F59)</f>
        <v>0.30000000000000004</v>
      </c>
      <c r="G63" s="11" t="s">
        <v>13</v>
      </c>
      <c r="H63" s="11"/>
      <c r="I63" s="11"/>
      <c r="J63" s="11"/>
      <c r="K63" s="12"/>
    </row>
    <row r="64" spans="2:11" ht="12.75">
      <c r="B64" s="8" t="s">
        <v>14</v>
      </c>
      <c r="C64" s="9"/>
      <c r="D64" s="11">
        <v>0.5</v>
      </c>
      <c r="E64" s="11">
        <v>0.2</v>
      </c>
      <c r="F64" s="11">
        <v>0.3</v>
      </c>
      <c r="G64" s="92" t="s">
        <v>88</v>
      </c>
      <c r="H64" s="93"/>
      <c r="I64" s="93"/>
      <c r="J64" s="93"/>
      <c r="K64" s="94"/>
    </row>
    <row r="65" spans="2:11" ht="15">
      <c r="B65" s="76" t="s">
        <v>56</v>
      </c>
      <c r="C65" s="9"/>
      <c r="D65" s="67">
        <f>D62*D64</f>
        <v>40</v>
      </c>
      <c r="E65" s="67">
        <f>E62*E64</f>
        <v>16.060698027314114</v>
      </c>
      <c r="F65" s="67">
        <f>F62*F64</f>
        <v>26.25</v>
      </c>
      <c r="G65" s="11" t="s">
        <v>78</v>
      </c>
      <c r="H65" s="11"/>
      <c r="I65" s="11"/>
      <c r="J65" s="11"/>
      <c r="K65" s="12"/>
    </row>
    <row r="66" spans="2:11" ht="15.75" thickBot="1">
      <c r="B66" s="77" t="s">
        <v>58</v>
      </c>
      <c r="C66" s="68">
        <f>D65+E65+F65</f>
        <v>82.31069802731412</v>
      </c>
      <c r="D66" s="20"/>
      <c r="E66" s="20"/>
      <c r="F66" s="20"/>
      <c r="G66" s="21" t="s">
        <v>15</v>
      </c>
      <c r="H66" s="21"/>
      <c r="I66" s="21"/>
      <c r="J66" s="21"/>
      <c r="K66" s="22"/>
    </row>
    <row r="68" ht="12.75">
      <c r="B68" s="74" t="s">
        <v>74</v>
      </c>
    </row>
    <row r="69" ht="12.75">
      <c r="B69" s="63">
        <f>C51*C66</f>
        <v>64860.83004552352</v>
      </c>
    </row>
    <row r="71" ht="15">
      <c r="B71" s="23" t="s">
        <v>87</v>
      </c>
    </row>
    <row r="72" ht="15">
      <c r="B72" s="23"/>
    </row>
    <row r="73" ht="12.75">
      <c r="C73" s="42"/>
    </row>
    <row r="74" ht="12.75">
      <c r="B74" s="4" t="s">
        <v>20</v>
      </c>
    </row>
    <row r="75" ht="12.75">
      <c r="B75" s="74" t="s">
        <v>84</v>
      </c>
    </row>
    <row r="77" ht="12.75">
      <c r="B77" s="74" t="s">
        <v>75</v>
      </c>
    </row>
    <row r="79" ht="12.75">
      <c r="B79" s="55"/>
    </row>
    <row r="80" ht="12.75">
      <c r="B80" s="71" t="s">
        <v>35</v>
      </c>
    </row>
    <row r="81" spans="2:6" ht="12.75">
      <c r="B81" s="72" t="s">
        <v>38</v>
      </c>
      <c r="C81" s="72" t="s">
        <v>36</v>
      </c>
      <c r="D81" s="75" t="s">
        <v>76</v>
      </c>
      <c r="E81" s="75" t="s">
        <v>77</v>
      </c>
      <c r="F81" s="75" t="s">
        <v>7</v>
      </c>
    </row>
    <row r="82" spans="2:6" ht="12.75">
      <c r="B82" s="72" t="s">
        <v>37</v>
      </c>
      <c r="C82" s="72">
        <v>82.49</v>
      </c>
      <c r="D82" s="73">
        <f>AVERAGE(D47:F47)</f>
        <v>91.42157538970893</v>
      </c>
      <c r="E82" s="73">
        <f>MEDIAN(D47:F47)</f>
        <v>80</v>
      </c>
      <c r="F82" s="75" t="s">
        <v>85</v>
      </c>
    </row>
  </sheetData>
  <sheetProtection/>
  <mergeCells count="31">
    <mergeCell ref="C16:G16"/>
    <mergeCell ref="C17:G17"/>
    <mergeCell ref="C18:G18"/>
    <mergeCell ref="C23:G23"/>
    <mergeCell ref="C24:G24"/>
    <mergeCell ref="C25:G25"/>
    <mergeCell ref="C19:G19"/>
    <mergeCell ref="C20:G20"/>
    <mergeCell ref="C21:G21"/>
    <mergeCell ref="C22:G22"/>
    <mergeCell ref="C10:G10"/>
    <mergeCell ref="C11:G11"/>
    <mergeCell ref="C12:G12"/>
    <mergeCell ref="C13:G13"/>
    <mergeCell ref="C14:G14"/>
    <mergeCell ref="C15:G15"/>
    <mergeCell ref="B28:K28"/>
    <mergeCell ref="B36:K36"/>
    <mergeCell ref="G51:K52"/>
    <mergeCell ref="G54:K55"/>
    <mergeCell ref="G43:K43"/>
    <mergeCell ref="G48:K49"/>
    <mergeCell ref="G44:K47"/>
    <mergeCell ref="G42:K42"/>
    <mergeCell ref="G53:K53"/>
    <mergeCell ref="G58:K59"/>
    <mergeCell ref="G41:K41"/>
    <mergeCell ref="G40:K40"/>
    <mergeCell ref="G64:K64"/>
    <mergeCell ref="G60:K62"/>
    <mergeCell ref="G56:K5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Kinnisvaraekspert Tartu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Elbrecht</dc:creator>
  <cp:keywords/>
  <dc:description/>
  <cp:lastModifiedBy>Eduard</cp:lastModifiedBy>
  <dcterms:created xsi:type="dcterms:W3CDTF">2010-05-21T05:12:58Z</dcterms:created>
  <dcterms:modified xsi:type="dcterms:W3CDTF">2015-10-04T15:01:34Z</dcterms:modified>
  <cp:category/>
  <cp:version/>
  <cp:contentType/>
  <cp:contentStatus/>
</cp:coreProperties>
</file>