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480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<sst xmlns="http://schemas.openxmlformats.org/spreadsheetml/2006/main" count="93" uniqueCount="72">
  <si>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</si>
  <si>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</si>
  <si>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</si>
  <si>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</si>
  <si>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</si>
  <si>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</si>
  <si>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</si>
  <si>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</si>
  <si>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</si>
  <si>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</si>
  <si>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</si>
  <si>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</si>
  <si>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</si>
  <si>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</si>
  <si>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</si>
  <si>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</si>
  <si>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>hea</t>
  </si>
  <si>
    <t>rahuldav</t>
  </si>
  <si>
    <t>3) korteri seisukord</t>
  </si>
  <si>
    <t xml:space="preserve">Teisi parameetreid ei ole võrdluselementidena vaadeldud, kuna vastavalt lähteandmetele ei oma need turuväärtuse kujunemisel tähtsust. </t>
  </si>
  <si>
    <t>Kommentaarid ja selgitused</t>
  </si>
  <si>
    <t>turusituatsioon on sama väärtuse kuupäevaga</t>
  </si>
  <si>
    <t>parem</t>
  </si>
  <si>
    <t>Korteri seisukord</t>
  </si>
  <si>
    <t>puudub</t>
  </si>
  <si>
    <t>olemas</t>
  </si>
  <si>
    <t>Võrdlustehinguks mittesobivuse põhjendus</t>
  </si>
  <si>
    <t>Alljärgnevas tabelis on toodud võrdlustehingute valiku põhjendused:</t>
  </si>
  <si>
    <t>NB! Tegemist on vaid ühe näitega võimalikest lahendusvariantidest!</t>
  </si>
  <si>
    <t>-</t>
  </si>
  <si>
    <t>Kommentaarid</t>
  </si>
  <si>
    <t>Hinnatud turuväärtus ei sisalda käibemaksu ning sellele ei lisandu käibemaksu.</t>
  </si>
  <si>
    <t>Arvestades teadaolevat informatsiooni, on parimaks kasutuseks olemasolev kasutus ehk eluruum (korter), kuna sellisena omandab see ka kõrgeima väärtuse.</t>
  </si>
  <si>
    <t>1) korrus</t>
  </si>
  <si>
    <t>2) rõdu / lodža olemasolu</t>
  </si>
  <si>
    <t>Hinnatav vara</t>
  </si>
  <si>
    <r>
      <t xml:space="preserve">Tehingu hind, </t>
    </r>
    <r>
      <rPr>
        <sz val="10"/>
        <rFont val="Calibri"/>
        <family val="2"/>
      </rPr>
      <t>€</t>
    </r>
  </si>
  <si>
    <t>Võrdluselementideks on lisaks tehingu ajale tulenevalt hinnatava vara iseloomust esitatud algandmete põhjal valitud:</t>
  </si>
  <si>
    <r>
      <t xml:space="preserve">Ajaline kohandus, </t>
    </r>
    <r>
      <rPr>
        <sz val="10"/>
        <rFont val="Calibri"/>
        <family val="2"/>
      </rPr>
      <t>€</t>
    </r>
  </si>
  <si>
    <r>
      <t xml:space="preserve">Ajaldatud tehingu hind, </t>
    </r>
    <r>
      <rPr>
        <b/>
        <sz val="10"/>
        <rFont val="Calibri"/>
        <family val="2"/>
      </rPr>
      <t>€</t>
    </r>
  </si>
  <si>
    <t>Korrus</t>
  </si>
  <si>
    <t xml:space="preserve"> 1/5</t>
  </si>
  <si>
    <t>Rõdu / lodža</t>
  </si>
  <si>
    <t>Rõdu või lodža puudumine korteris kahandab selle turuväärtust ca 5% võrra</t>
  </si>
  <si>
    <t>halb</t>
  </si>
  <si>
    <t>Summaarne kohandus, €</t>
  </si>
  <si>
    <t>Kohandatud tehingu hind, €</t>
  </si>
  <si>
    <t>Kaalutud tehingu hinnad, €</t>
  </si>
  <si>
    <t>Kaalutud keskmine kohandatud tehingu hind, €</t>
  </si>
  <si>
    <t>Lõpptulemuse leidmisel kasutatakse kaalutud keskmist, kuna võrreldes aritmeetilise keskmisega annab see täpsema tulemuse (võimalik on parandada kohandamisel tekkivat ebatäpsust).</t>
  </si>
  <si>
    <t>tegemist on mitteeluruumiga</t>
  </si>
  <si>
    <t>tegemist on 2-toalise korteriga (erinev suurus ja tubade arv)</t>
  </si>
  <si>
    <t>tegemist on sugulaste vahelise tehinguga (ei ole vabaturutehing)</t>
  </si>
  <si>
    <t>korter müüdi enampakkumisel (sundolukord, ei ole vabaturutehing)</t>
  </si>
  <si>
    <t>ajaliselt liiga vana tehing</t>
  </si>
  <si>
    <r>
      <t>Võrdlusühikuks on valitud vara kui terviku hind, kuna lähteülesandes on öeldud, et 30-33 m</t>
    </r>
    <r>
      <rPr>
        <sz val="10"/>
        <rFont val="Calibri"/>
        <family val="2"/>
      </rPr>
      <t>²</t>
    </r>
    <r>
      <rPr>
        <sz val="10"/>
        <rFont val="Arial"/>
        <family val="2"/>
      </rPr>
      <t>-suurustel vanemates tüüpelamutes asuvatel korteritel ei avalda korteri pindala mõju tehingu hinna kujunemisele - seega võib öelda, et ostjad lähtuvad selliste varade puhul vara kui terviku hinnast.</t>
    </r>
  </si>
  <si>
    <t>Võrdlustehing nr. 1</t>
  </si>
  <si>
    <t>Võrdlustehing nr.  4</t>
  </si>
  <si>
    <t>Võrdlustehing nr. 8</t>
  </si>
  <si>
    <t>3/5</t>
  </si>
  <si>
    <t>aug. 16</t>
  </si>
  <si>
    <t>okt. 16</t>
  </si>
  <si>
    <t>mai 16</t>
  </si>
  <si>
    <t>Seega on hinnatava vara turuväärtus väärtuse kuupäeval: 41 150 eurot ehk ümardatult 41 000 eurot.</t>
  </si>
  <si>
    <t>Sarnaste varade likviisdus on hea ja keskmine müügiperiood kuni 6 kuud.</t>
  </si>
  <si>
    <t>2016.a. II ja 2016. III kvartalis püsisid hinnad muutumatuna. Edasiseks prognoositakse samuti hindade stabiilsust</t>
  </si>
  <si>
    <t>5-korruselistes elamutes on 1. korrusel asuvad korterid võrreldes teistel korrusel asuvate korteritega ca 5% odavamad</t>
  </si>
  <si>
    <t>Rahuldavas seisukorras korter on keskmiselt 10% madalama väärtusega kui heas seisukorras korter, sealjuures on rahuldavas seisukorras korterite hinnatasemed ca 10% kõrgemad kui halvas seisukorras korteritel.</t>
  </si>
  <si>
    <t>Väikseim kaal on antud võrdlusobjektile nr. 1, sest seda on kohandatud kõige enam</t>
  </si>
  <si>
    <t>Turuväärtuse hindamine, NB! Väärtuse kuupäevaks on 01.10.16</t>
  </si>
  <si>
    <t>Korteriturgu võib lugeda efektiivseks turusektoriks, mistõttu on käesoleva hindamise täpsusaste keskmisest kõrgem (+/- 5%).</t>
  </si>
  <si>
    <t>Võrdlustehingute valik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</si>
</sst>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"/>
    <numFmt numFmtId="185" formatCode="#,##0.000000000"/>
    <numFmt numFmtId="186" formatCode="0.000000"/>
    <numFmt numFmtId="187" formatCode="#,##0.0"/>
    <numFmt numFmtId="188" formatCode="[$-425]d\.\ mmmm\ yyyy&quot;. a.&quot;"/>
    <numFmt numFmtId="189" formatCode="0.000"/>
    <numFmt numFmtId="190" formatCode="[$-409]dddd\ d\ mmmm\ 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Alignment="0" applyProtection="0"/>
    <xf numFmtId="0" fontId="40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6" fillId="40" borderId="15" applyNumberFormat="0" applyAlignment="0" applyProtection="0"/>
  </cellStyleXfs>
  <cellXfs count="101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8" xfId="0" applyFill="1" applyBorder="1" applyAlignment="1">
      <alignment vertical="center"/>
    </xf>
    <xf numFmtId="3" fontId="14" fillId="0" borderId="19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2" borderId="19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14" fillId="0" borderId="20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0" fillId="2" borderId="21" xfId="0" applyFill="1" applyBorder="1" applyAlignment="1">
      <alignment/>
    </xf>
    <xf numFmtId="0" fontId="14" fillId="0" borderId="0" xfId="0" applyFont="1" applyAlignment="1">
      <alignment/>
    </xf>
    <xf numFmtId="3" fontId="25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17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0" xfId="0" applyFont="1" applyAlignment="1">
      <alignment/>
    </xf>
    <xf numFmtId="2" fontId="0" fillId="0" borderId="19" xfId="0" applyNumberForma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1" fillId="0" borderId="19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27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alb" xfId="66"/>
    <cellStyle name="Hea" xfId="67"/>
    <cellStyle name="Heading 1" xfId="68"/>
    <cellStyle name="Heading 2" xfId="69"/>
    <cellStyle name="Heading 3" xfId="70"/>
    <cellStyle name="Heading 4" xfId="71"/>
    <cellStyle name="Input" xfId="72"/>
    <cellStyle name="Kontrolli lahtrit" xfId="73"/>
    <cellStyle name="Linked Cell" xfId="74"/>
    <cellStyle name="Neutral" xfId="75"/>
    <cellStyle name="Note" xfId="76"/>
    <cellStyle name="Output" xfId="77"/>
    <cellStyle name="Pealkiri 1" xfId="78"/>
    <cellStyle name="Pealkiri 2" xfId="79"/>
    <cellStyle name="Pealkiri 3" xfId="80"/>
    <cellStyle name="Pealkiri 4" xfId="81"/>
    <cellStyle name="Percent" xfId="82"/>
    <cellStyle name="Rõhk1" xfId="83"/>
    <cellStyle name="Rõhk2" xfId="84"/>
    <cellStyle name="Rõhk3" xfId="85"/>
    <cellStyle name="Rõhk4" xfId="86"/>
    <cellStyle name="Rõhk5" xfId="87"/>
    <cellStyle name="Rõhk6" xfId="88"/>
    <cellStyle name="Selgitav tekst" xfId="89"/>
    <cellStyle name="Sisestus" xfId="90"/>
    <cellStyle name="Title" xfId="91"/>
    <cellStyle name="Total" xfId="92"/>
    <cellStyle name="Warning Text" xfId="93"/>
    <cellStyle name="Väljund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64"/>
  <sheetViews>
    <sheetView tabSelected="1" zoomScalePageLayoutView="0" workbookViewId="0" topLeftCell="A1">
      <selection activeCell="B8" sqref="B8"/>
    </sheetView>
  </sheetViews>
  <sheetFormatPr defaultColWidth="8.8515625" defaultRowHeight="12.75"/>
  <cols>
    <col min="1" max="1" width="1.421875" style="0" customWidth="1"/>
    <col min="2" max="2" width="28.00390625" style="0" customWidth="1"/>
    <col min="3" max="3" width="16.8515625" style="0" customWidth="1"/>
    <col min="4" max="4" width="19.421875" style="0" customWidth="1"/>
    <col min="5" max="5" width="19.140625" style="0" customWidth="1"/>
    <col min="6" max="6" width="20.00390625" style="0" customWidth="1"/>
    <col min="7" max="7" width="7.421875" style="0" customWidth="1"/>
    <col min="8" max="8" width="20.7109375" style="0" customWidth="1"/>
    <col min="9" max="9" width="13.140625" style="0" customWidth="1"/>
    <col min="10" max="10" width="50.00390625" style="0" customWidth="1"/>
    <col min="11" max="11" width="22.28125" style="0" customWidth="1"/>
    <col min="12" max="12" width="115.421875" style="0" customWidth="1"/>
  </cols>
  <sheetData>
    <row r="2" ht="18">
      <c r="B2" s="28" t="s">
        <v>28</v>
      </c>
    </row>
    <row r="4" ht="15">
      <c r="B4" s="1" t="s">
        <v>15</v>
      </c>
    </row>
    <row r="5" ht="16.5" customHeight="1">
      <c r="B5" s="39" t="s">
        <v>32</v>
      </c>
    </row>
    <row r="7" ht="15">
      <c r="B7" s="1" t="s">
        <v>71</v>
      </c>
    </row>
    <row r="8" ht="12.75">
      <c r="B8" s="2" t="s">
        <v>27</v>
      </c>
    </row>
    <row r="9" ht="13.5" thickBot="1"/>
    <row r="10" spans="2:12" s="32" customFormat="1" ht="15" customHeight="1">
      <c r="B10" s="36" t="s">
        <v>0</v>
      </c>
      <c r="C10" s="69" t="s">
        <v>26</v>
      </c>
      <c r="D10" s="69"/>
      <c r="E10" s="69"/>
      <c r="F10" s="69"/>
      <c r="G10" s="69"/>
      <c r="H10" s="70"/>
      <c r="I10" s="31"/>
      <c r="J10" s="31"/>
      <c r="K10" s="31"/>
      <c r="L10" s="29"/>
    </row>
    <row r="11" spans="2:12" s="32" customFormat="1" ht="15" customHeight="1">
      <c r="B11" s="37">
        <v>1</v>
      </c>
      <c r="C11" s="65" t="s">
        <v>29</v>
      </c>
      <c r="D11" s="65"/>
      <c r="E11" s="65"/>
      <c r="F11" s="65"/>
      <c r="G11" s="65"/>
      <c r="H11" s="66"/>
      <c r="I11" s="33"/>
      <c r="J11" s="34"/>
      <c r="K11" s="35"/>
      <c r="L11" s="30"/>
    </row>
    <row r="12" spans="2:12" s="32" customFormat="1" ht="15" customHeight="1">
      <c r="B12" s="37">
        <v>2</v>
      </c>
      <c r="C12" s="65" t="s">
        <v>51</v>
      </c>
      <c r="D12" s="65"/>
      <c r="E12" s="65"/>
      <c r="F12" s="65"/>
      <c r="G12" s="65"/>
      <c r="H12" s="66"/>
      <c r="I12" s="33"/>
      <c r="J12" s="34"/>
      <c r="K12" s="35"/>
      <c r="L12" s="30"/>
    </row>
    <row r="13" spans="2:12" s="32" customFormat="1" ht="15" customHeight="1">
      <c r="B13" s="37">
        <v>3</v>
      </c>
      <c r="C13" s="65" t="s">
        <v>53</v>
      </c>
      <c r="D13" s="65"/>
      <c r="E13" s="65"/>
      <c r="F13" s="65"/>
      <c r="G13" s="65"/>
      <c r="H13" s="66"/>
      <c r="I13" s="33"/>
      <c r="J13" s="34"/>
      <c r="K13" s="35"/>
      <c r="L13" s="30"/>
    </row>
    <row r="14" spans="2:12" s="32" customFormat="1" ht="15" customHeight="1">
      <c r="B14" s="37">
        <v>4</v>
      </c>
      <c r="C14" s="65" t="s">
        <v>29</v>
      </c>
      <c r="D14" s="65"/>
      <c r="E14" s="65"/>
      <c r="F14" s="65"/>
      <c r="G14" s="65"/>
      <c r="H14" s="66"/>
      <c r="I14" s="33"/>
      <c r="J14" s="34"/>
      <c r="K14" s="35"/>
      <c r="L14" s="30"/>
    </row>
    <row r="15" spans="2:12" s="32" customFormat="1" ht="15" customHeight="1">
      <c r="B15" s="37">
        <v>5</v>
      </c>
      <c r="C15" s="65" t="s">
        <v>51</v>
      </c>
      <c r="D15" s="65"/>
      <c r="E15" s="65"/>
      <c r="F15" s="65"/>
      <c r="G15" s="65"/>
      <c r="H15" s="66"/>
      <c r="I15" s="33"/>
      <c r="J15" s="34"/>
      <c r="K15" s="35"/>
      <c r="L15" s="30"/>
    </row>
    <row r="16" spans="2:12" s="32" customFormat="1" ht="15" customHeight="1">
      <c r="B16" s="37">
        <v>6</v>
      </c>
      <c r="C16" s="65" t="s">
        <v>50</v>
      </c>
      <c r="D16" s="65"/>
      <c r="E16" s="65"/>
      <c r="F16" s="65"/>
      <c r="G16" s="65"/>
      <c r="H16" s="66"/>
      <c r="I16" s="33"/>
      <c r="J16" s="34"/>
      <c r="K16" s="35"/>
      <c r="L16" s="30"/>
    </row>
    <row r="17" spans="2:12" s="32" customFormat="1" ht="15" customHeight="1">
      <c r="B17" s="37">
        <v>7</v>
      </c>
      <c r="C17" s="65" t="s">
        <v>52</v>
      </c>
      <c r="D17" s="65"/>
      <c r="E17" s="65"/>
      <c r="F17" s="65"/>
      <c r="G17" s="65"/>
      <c r="H17" s="66"/>
      <c r="I17" s="33"/>
      <c r="J17" s="34"/>
      <c r="K17" s="35"/>
      <c r="L17" s="30"/>
    </row>
    <row r="18" spans="2:12" s="32" customFormat="1" ht="15" customHeight="1">
      <c r="B18" s="37">
        <v>8</v>
      </c>
      <c r="C18" s="65" t="s">
        <v>29</v>
      </c>
      <c r="D18" s="65"/>
      <c r="E18" s="65"/>
      <c r="F18" s="65"/>
      <c r="G18" s="65"/>
      <c r="H18" s="66"/>
      <c r="I18" s="33"/>
      <c r="J18" s="34"/>
      <c r="K18" s="35"/>
      <c r="L18" s="30"/>
    </row>
    <row r="19" spans="2:12" s="32" customFormat="1" ht="15" customHeight="1">
      <c r="B19" s="37">
        <v>9</v>
      </c>
      <c r="C19" s="65" t="s">
        <v>50</v>
      </c>
      <c r="D19" s="65"/>
      <c r="E19" s="65"/>
      <c r="F19" s="65"/>
      <c r="G19" s="65"/>
      <c r="H19" s="66"/>
      <c r="I19" s="33"/>
      <c r="J19" s="34"/>
      <c r="K19" s="35"/>
      <c r="L19" s="30"/>
    </row>
    <row r="20" spans="2:12" s="32" customFormat="1" ht="15" customHeight="1" thickBot="1">
      <c r="B20" s="38">
        <v>10</v>
      </c>
      <c r="C20" s="67" t="s">
        <v>54</v>
      </c>
      <c r="D20" s="67"/>
      <c r="E20" s="67"/>
      <c r="F20" s="67"/>
      <c r="G20" s="67"/>
      <c r="H20" s="68"/>
      <c r="I20" s="33"/>
      <c r="J20" s="34"/>
      <c r="K20" s="35"/>
      <c r="L20" s="30"/>
    </row>
    <row r="22" ht="15">
      <c r="B22" s="1" t="s">
        <v>3</v>
      </c>
    </row>
    <row r="23" spans="2:12" ht="26.25" customHeight="1">
      <c r="B23" s="80" t="s">
        <v>55</v>
      </c>
      <c r="C23" s="81"/>
      <c r="D23" s="81"/>
      <c r="E23" s="81"/>
      <c r="F23" s="81"/>
      <c r="G23" s="81"/>
      <c r="H23" s="81"/>
      <c r="I23" s="81"/>
      <c r="J23" s="81"/>
      <c r="K23" s="81"/>
      <c r="L23" s="3"/>
    </row>
    <row r="25" ht="15">
      <c r="B25" s="1" t="s">
        <v>4</v>
      </c>
    </row>
    <row r="26" ht="12.75">
      <c r="B26" s="39" t="s">
        <v>37</v>
      </c>
    </row>
    <row r="27" ht="12.75">
      <c r="B27" t="s">
        <v>33</v>
      </c>
    </row>
    <row r="28" spans="2:9" ht="12.75">
      <c r="B28" t="s">
        <v>34</v>
      </c>
      <c r="I28" s="39"/>
    </row>
    <row r="29" ht="12.75">
      <c r="B29" t="s">
        <v>18</v>
      </c>
    </row>
    <row r="31" spans="2:12" ht="18.75" customHeight="1">
      <c r="B31" s="81" t="s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3"/>
    </row>
    <row r="33" ht="12.75">
      <c r="B33" s="4" t="s">
        <v>69</v>
      </c>
    </row>
    <row r="34" spans="2:11" ht="13.5" thickBot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2.75">
      <c r="B35" s="6"/>
      <c r="C35" s="7" t="s">
        <v>35</v>
      </c>
      <c r="D35" s="7" t="s">
        <v>56</v>
      </c>
      <c r="E35" s="7" t="s">
        <v>57</v>
      </c>
      <c r="F35" s="7" t="s">
        <v>58</v>
      </c>
      <c r="G35" s="56" t="s">
        <v>20</v>
      </c>
      <c r="H35" s="57"/>
      <c r="I35" s="57"/>
      <c r="J35" s="57"/>
      <c r="K35" s="58"/>
    </row>
    <row r="36" spans="2:11" ht="27.75" customHeight="1">
      <c r="B36" s="40" t="s">
        <v>36</v>
      </c>
      <c r="C36" s="9"/>
      <c r="D36" s="10">
        <v>35500</v>
      </c>
      <c r="E36" s="10">
        <v>39000</v>
      </c>
      <c r="F36" s="10">
        <v>46000</v>
      </c>
      <c r="G36" s="98"/>
      <c r="H36" s="99"/>
      <c r="I36" s="99"/>
      <c r="J36" s="99"/>
      <c r="K36" s="100"/>
    </row>
    <row r="37" spans="2:11" ht="12.75">
      <c r="B37" s="8" t="s">
        <v>1</v>
      </c>
      <c r="C37" s="9"/>
      <c r="D37" s="51" t="s">
        <v>60</v>
      </c>
      <c r="E37" s="51" t="s">
        <v>61</v>
      </c>
      <c r="F37" s="51" t="s">
        <v>62</v>
      </c>
      <c r="G37" s="62"/>
      <c r="H37" s="63"/>
      <c r="I37" s="63"/>
      <c r="J37" s="63"/>
      <c r="K37" s="64"/>
    </row>
    <row r="38" spans="2:11" ht="54.75" customHeight="1">
      <c r="B38" s="11" t="s">
        <v>2</v>
      </c>
      <c r="C38" s="9"/>
      <c r="D38" s="54" t="s">
        <v>21</v>
      </c>
      <c r="E38" s="54" t="s">
        <v>21</v>
      </c>
      <c r="F38" s="54" t="s">
        <v>21</v>
      </c>
      <c r="G38" s="59" t="s">
        <v>65</v>
      </c>
      <c r="H38" s="60"/>
      <c r="I38" s="60"/>
      <c r="J38" s="60"/>
      <c r="K38" s="61"/>
    </row>
    <row r="39" spans="2:11" ht="12.75">
      <c r="B39" s="8" t="s">
        <v>5</v>
      </c>
      <c r="C39" s="9"/>
      <c r="D39" s="18">
        <v>0</v>
      </c>
      <c r="E39" s="18">
        <v>0</v>
      </c>
      <c r="F39" s="18">
        <v>0</v>
      </c>
      <c r="G39" s="92"/>
      <c r="H39" s="93"/>
      <c r="I39" s="93"/>
      <c r="J39" s="93"/>
      <c r="K39" s="94"/>
    </row>
    <row r="40" spans="2:11" ht="12.75">
      <c r="B40" s="40" t="s">
        <v>38</v>
      </c>
      <c r="C40" s="9"/>
      <c r="D40" s="10">
        <f>D36*D39</f>
        <v>0</v>
      </c>
      <c r="E40" s="10">
        <f>E36*E39</f>
        <v>0</v>
      </c>
      <c r="F40" s="10">
        <f>F36*F39</f>
        <v>0</v>
      </c>
      <c r="G40" s="95"/>
      <c r="H40" s="96"/>
      <c r="I40" s="96"/>
      <c r="J40" s="96"/>
      <c r="K40" s="97"/>
    </row>
    <row r="41" spans="2:11" s="47" customFormat="1" ht="12.75">
      <c r="B41" s="44" t="s">
        <v>39</v>
      </c>
      <c r="C41" s="45"/>
      <c r="D41" s="46">
        <f>D36+D40</f>
        <v>35500</v>
      </c>
      <c r="E41" s="46">
        <f>E36+E40</f>
        <v>39000</v>
      </c>
      <c r="F41" s="46">
        <f>F36+F40</f>
        <v>46000</v>
      </c>
      <c r="G41" s="95"/>
      <c r="H41" s="96"/>
      <c r="I41" s="96"/>
      <c r="J41" s="96"/>
      <c r="K41" s="97"/>
    </row>
    <row r="42" spans="2:11" ht="12.75">
      <c r="B42" s="40" t="s">
        <v>40</v>
      </c>
      <c r="C42" s="41" t="s">
        <v>41</v>
      </c>
      <c r="D42" s="49" t="s">
        <v>59</v>
      </c>
      <c r="E42" s="50" t="s">
        <v>41</v>
      </c>
      <c r="F42" s="49" t="s">
        <v>59</v>
      </c>
      <c r="G42" s="82" t="s">
        <v>66</v>
      </c>
      <c r="H42" s="83"/>
      <c r="I42" s="83"/>
      <c r="J42" s="83"/>
      <c r="K42" s="84"/>
    </row>
    <row r="43" spans="2:11" ht="12.75">
      <c r="B43" s="13" t="s">
        <v>6</v>
      </c>
      <c r="C43" s="14"/>
      <c r="D43" s="15" t="s">
        <v>22</v>
      </c>
      <c r="E43" s="15" t="s">
        <v>8</v>
      </c>
      <c r="F43" s="15" t="s">
        <v>22</v>
      </c>
      <c r="G43" s="85"/>
      <c r="H43" s="86"/>
      <c r="I43" s="86"/>
      <c r="J43" s="86"/>
      <c r="K43" s="87"/>
    </row>
    <row r="44" spans="2:11" ht="12.75">
      <c r="B44" s="13" t="s">
        <v>9</v>
      </c>
      <c r="C44" s="14"/>
      <c r="D44" s="16">
        <v>-0.05</v>
      </c>
      <c r="E44" s="16">
        <v>0</v>
      </c>
      <c r="F44" s="16">
        <v>-0.05</v>
      </c>
      <c r="G44" s="89"/>
      <c r="H44" s="90"/>
      <c r="I44" s="90"/>
      <c r="J44" s="90"/>
      <c r="K44" s="91"/>
    </row>
    <row r="45" spans="2:11" ht="12.75">
      <c r="B45" s="40" t="s">
        <v>42</v>
      </c>
      <c r="C45" s="49" t="s">
        <v>24</v>
      </c>
      <c r="D45" s="49" t="s">
        <v>24</v>
      </c>
      <c r="E45" s="49" t="s">
        <v>25</v>
      </c>
      <c r="F45" s="49" t="s">
        <v>25</v>
      </c>
      <c r="G45" s="88" t="s">
        <v>43</v>
      </c>
      <c r="H45" s="83"/>
      <c r="I45" s="83"/>
      <c r="J45" s="83"/>
      <c r="K45" s="84"/>
    </row>
    <row r="46" spans="2:11" ht="12.75">
      <c r="B46" s="13" t="s">
        <v>6</v>
      </c>
      <c r="C46" s="14"/>
      <c r="D46" s="17" t="s">
        <v>8</v>
      </c>
      <c r="E46" s="15" t="s">
        <v>22</v>
      </c>
      <c r="F46" s="15" t="s">
        <v>22</v>
      </c>
      <c r="G46" s="85"/>
      <c r="H46" s="86"/>
      <c r="I46" s="86"/>
      <c r="J46" s="86"/>
      <c r="K46" s="87"/>
    </row>
    <row r="47" spans="2:11" ht="12.75">
      <c r="B47" s="13" t="s">
        <v>9</v>
      </c>
      <c r="C47" s="14"/>
      <c r="D47" s="16">
        <v>0</v>
      </c>
      <c r="E47" s="16">
        <v>-0.05</v>
      </c>
      <c r="F47" s="16">
        <v>-0.05</v>
      </c>
      <c r="G47" s="89"/>
      <c r="H47" s="90"/>
      <c r="I47" s="90"/>
      <c r="J47" s="90"/>
      <c r="K47" s="91"/>
    </row>
    <row r="48" spans="2:11" ht="12.75">
      <c r="B48" s="8" t="s">
        <v>23</v>
      </c>
      <c r="C48" s="50" t="s">
        <v>16</v>
      </c>
      <c r="D48" s="42" t="s">
        <v>44</v>
      </c>
      <c r="E48" s="42" t="s">
        <v>17</v>
      </c>
      <c r="F48" s="52" t="s">
        <v>16</v>
      </c>
      <c r="G48" s="82" t="s">
        <v>67</v>
      </c>
      <c r="H48" s="83"/>
      <c r="I48" s="83"/>
      <c r="J48" s="83"/>
      <c r="K48" s="84"/>
    </row>
    <row r="49" spans="2:11" ht="12.75">
      <c r="B49" s="13" t="s">
        <v>6</v>
      </c>
      <c r="C49" s="14"/>
      <c r="D49" s="17" t="s">
        <v>7</v>
      </c>
      <c r="E49" s="17" t="s">
        <v>7</v>
      </c>
      <c r="F49" s="17" t="s">
        <v>8</v>
      </c>
      <c r="G49" s="85"/>
      <c r="H49" s="86"/>
      <c r="I49" s="86"/>
      <c r="J49" s="86"/>
      <c r="K49" s="87"/>
    </row>
    <row r="50" spans="2:11" ht="12.75">
      <c r="B50" s="13" t="s">
        <v>9</v>
      </c>
      <c r="C50" s="14"/>
      <c r="D50" s="16">
        <v>0.2</v>
      </c>
      <c r="E50" s="16">
        <v>0.1</v>
      </c>
      <c r="F50" s="16">
        <v>0</v>
      </c>
      <c r="G50" s="71"/>
      <c r="H50" s="72"/>
      <c r="I50" s="72"/>
      <c r="J50" s="72"/>
      <c r="K50" s="73"/>
    </row>
    <row r="51" spans="2:11" ht="12.75">
      <c r="B51" s="13" t="s">
        <v>10</v>
      </c>
      <c r="C51" s="14"/>
      <c r="D51" s="16">
        <f>D44+D47+D50</f>
        <v>0.15000000000000002</v>
      </c>
      <c r="E51" s="16">
        <f>E44+E47+E50</f>
        <v>0.05</v>
      </c>
      <c r="F51" s="16">
        <f>F44+F47+F50</f>
        <v>-0.1</v>
      </c>
      <c r="G51" s="74"/>
      <c r="H51" s="75"/>
      <c r="I51" s="75"/>
      <c r="J51" s="75"/>
      <c r="K51" s="76"/>
    </row>
    <row r="52" spans="2:11" ht="12.75">
      <c r="B52" s="13" t="s">
        <v>45</v>
      </c>
      <c r="C52" s="14"/>
      <c r="D52" s="23">
        <f>D41*D51</f>
        <v>5325.000000000001</v>
      </c>
      <c r="E52" s="23">
        <f>E41*E51</f>
        <v>1950</v>
      </c>
      <c r="F52" s="23">
        <f>F41*F51</f>
        <v>-4600</v>
      </c>
      <c r="G52" s="74"/>
      <c r="H52" s="75"/>
      <c r="I52" s="75"/>
      <c r="J52" s="75"/>
      <c r="K52" s="76"/>
    </row>
    <row r="53" spans="2:11" ht="12.75">
      <c r="B53" s="40" t="s">
        <v>46</v>
      </c>
      <c r="C53" s="9"/>
      <c r="D53" s="10">
        <f>D41+D52</f>
        <v>40825</v>
      </c>
      <c r="E53" s="10">
        <f>E41+E52</f>
        <v>40950</v>
      </c>
      <c r="F53" s="10">
        <f>F41+F52</f>
        <v>41400</v>
      </c>
      <c r="G53" s="77"/>
      <c r="H53" s="78"/>
      <c r="I53" s="78"/>
      <c r="J53" s="78"/>
      <c r="K53" s="79"/>
    </row>
    <row r="54" spans="2:11" ht="12.75">
      <c r="B54" s="8" t="s">
        <v>11</v>
      </c>
      <c r="C54" s="9"/>
      <c r="D54" s="18">
        <f>ABS(D39)+ABS(D44)+ABS(D47)+ABS(D50)</f>
        <v>0.25</v>
      </c>
      <c r="E54" s="18">
        <f>ABS(E39)+ABS(E44)+ABS(E47)+ABS(E50)</f>
        <v>0.15000000000000002</v>
      </c>
      <c r="F54" s="18">
        <f>ABS(F39)+ABS(F44)+ABS(F47)+ABS(F50)</f>
        <v>0.1</v>
      </c>
      <c r="G54" s="24" t="s">
        <v>12</v>
      </c>
      <c r="H54" s="24"/>
      <c r="I54" s="24"/>
      <c r="J54" s="24"/>
      <c r="K54" s="25"/>
    </row>
    <row r="55" spans="2:11" ht="12.75">
      <c r="B55" s="8" t="s">
        <v>13</v>
      </c>
      <c r="C55" s="48">
        <f>D55+E55+F55</f>
        <v>1</v>
      </c>
      <c r="D55" s="48">
        <v>0.2</v>
      </c>
      <c r="E55" s="48">
        <v>0.3</v>
      </c>
      <c r="F55" s="48">
        <v>0.5</v>
      </c>
      <c r="G55" s="55" t="s">
        <v>68</v>
      </c>
      <c r="H55" s="24"/>
      <c r="I55" s="24"/>
      <c r="J55" s="24"/>
      <c r="K55" s="25"/>
    </row>
    <row r="56" spans="2:11" ht="15">
      <c r="B56" s="40" t="s">
        <v>47</v>
      </c>
      <c r="C56" s="9"/>
      <c r="D56" s="12">
        <f>D53*D55</f>
        <v>8165</v>
      </c>
      <c r="E56" s="12">
        <f>E53*E55</f>
        <v>12285</v>
      </c>
      <c r="F56" s="12">
        <f>F53*F55</f>
        <v>20700</v>
      </c>
      <c r="G56" s="24" t="s">
        <v>49</v>
      </c>
      <c r="H56" s="24"/>
      <c r="I56" s="24"/>
      <c r="J56" s="24"/>
      <c r="K56" s="25"/>
    </row>
    <row r="57" spans="2:11" ht="15.75" thickBot="1">
      <c r="B57" s="19" t="s">
        <v>48</v>
      </c>
      <c r="C57" s="20">
        <f>D56+E56+F56</f>
        <v>41150</v>
      </c>
      <c r="D57" s="21"/>
      <c r="E57" s="21"/>
      <c r="F57" s="21"/>
      <c r="G57" s="26" t="s">
        <v>14</v>
      </c>
      <c r="H57" s="26"/>
      <c r="I57" s="26"/>
      <c r="J57" s="26"/>
      <c r="K57" s="27"/>
    </row>
    <row r="59" ht="15">
      <c r="B59" s="22" t="s">
        <v>63</v>
      </c>
    </row>
    <row r="61" ht="12.75">
      <c r="B61" s="43" t="s">
        <v>30</v>
      </c>
    </row>
    <row r="62" ht="12.75">
      <c r="B62" s="39" t="s">
        <v>31</v>
      </c>
    </row>
    <row r="63" ht="12.75">
      <c r="B63" s="39" t="s">
        <v>70</v>
      </c>
    </row>
    <row r="64" ht="12.75">
      <c r="B64" s="53" t="s">
        <v>64</v>
      </c>
    </row>
  </sheetData>
  <sheetProtection/>
  <mergeCells count="24">
    <mergeCell ref="G50:K53"/>
    <mergeCell ref="B23:K23"/>
    <mergeCell ref="B31:K31"/>
    <mergeCell ref="G48:K49"/>
    <mergeCell ref="G42:K43"/>
    <mergeCell ref="G45:K46"/>
    <mergeCell ref="G47:K47"/>
    <mergeCell ref="G39:K41"/>
    <mergeCell ref="G36:K36"/>
    <mergeCell ref="G44:K44"/>
    <mergeCell ref="C10:H10"/>
    <mergeCell ref="C11:H11"/>
    <mergeCell ref="C12:H12"/>
    <mergeCell ref="C13:H13"/>
    <mergeCell ref="C14:H14"/>
    <mergeCell ref="C17:H17"/>
    <mergeCell ref="C15:H15"/>
    <mergeCell ref="C16:H16"/>
    <mergeCell ref="G35:K35"/>
    <mergeCell ref="G38:K38"/>
    <mergeCell ref="G37:K37"/>
    <mergeCell ref="C18:H18"/>
    <mergeCell ref="C19:H19"/>
    <mergeCell ref="C20:H2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Maile Kajak</cp:lastModifiedBy>
  <dcterms:created xsi:type="dcterms:W3CDTF">2010-05-21T05:12:58Z</dcterms:created>
  <dcterms:modified xsi:type="dcterms:W3CDTF">2016-10-13T06:48:30Z</dcterms:modified>
  <cp:category/>
  <cp:version/>
  <cp:contentType/>
  <cp:contentStatus/>
</cp:coreProperties>
</file>