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9995" windowHeight="13035" activeTab="0"/>
  </bookViews>
  <sheets>
    <sheet name="Lahendus" sheetId="1" r:id="rId1"/>
  </sheets>
  <definedNames/>
  <calcPr fullCalcOnLoad="1"/>
</workbook>
</file>

<file path=xl/sharedStrings.xml><?xml version="1.0" encoding="utf-8"?>
<sst xmlns="http://schemas.openxmlformats.org/spreadsheetml/2006/main" count="101" uniqueCount="80">
  <si>
    <t>Võrdlusobjektide valik</t>
  </si>
  <si>
    <t>Nr</t>
  </si>
  <si>
    <t>Tehingu aeg</t>
  </si>
  <si>
    <t>Kommentaar</t>
  </si>
  <si>
    <t>Võrdlusühiku valik</t>
  </si>
  <si>
    <t>Võrdluselementide valik</t>
  </si>
  <si>
    <t>Võrdluselementideks on tulenevalt hinnatava objekti iseloomust esitatud algandmete põhjal valitud:</t>
  </si>
  <si>
    <t>Hinnatav objekt</t>
  </si>
  <si>
    <t>Ajaline kohandus, %</t>
  </si>
  <si>
    <t>Võrdlus</t>
  </si>
  <si>
    <t>halvem</t>
  </si>
  <si>
    <t>sama</t>
  </si>
  <si>
    <t>Kohandus</t>
  </si>
  <si>
    <t>Summaarne kohandus, %</t>
  </si>
  <si>
    <t>Kohanduste absoluutväärtuste summa</t>
  </si>
  <si>
    <t>Kohanduste absoluutväärtuste summa on leitud kõikide kohanduste (sh. ajalise kohanduse) absoluutväärtuste summana</t>
  </si>
  <si>
    <t>Kaalud</t>
  </si>
  <si>
    <t>Kohandamisel kasutatakse kaalutud keskmist, kuna võrreldes aritmeetilise keskmisega annab see täpsema tulemuse (võimalik on parandada kohandamisel tekkivat ebatäpsust).</t>
  </si>
  <si>
    <t>Kaalutud keskmise kohandatud tehingu hinna leidmiseks liidame kokku kaalutud tehingu hinnad</t>
  </si>
  <si>
    <t>Parim kasutus</t>
  </si>
  <si>
    <t>Korrus</t>
  </si>
  <si>
    <t>hea</t>
  </si>
  <si>
    <t xml:space="preserve">Teisi parameetreid ei ole võrdluselementidena vaadeldud, kuna vastavalt lähteandmetele ei oma need turuväärtuse kujunemisel tähtsust. </t>
  </si>
  <si>
    <t>Kommentaarid ja selgitused</t>
  </si>
  <si>
    <t>turusituatsioon on sama väärtuse kuupäevaga</t>
  </si>
  <si>
    <t>parem</t>
  </si>
  <si>
    <t>Korteri seisukord</t>
  </si>
  <si>
    <t>väga hea</t>
  </si>
  <si>
    <t>Arvestades teadaolevat informatsiooni, on parimaks kasutuseks olemasolev kasutus ehk eluruum (korter), kuna sellisena omandab see ka kõrgeima väärtuse.</t>
  </si>
  <si>
    <t>puudub</t>
  </si>
  <si>
    <t>Turuväärtuse leidmine, NB! Väärtuse kuupäevaks on 01.11.11</t>
  </si>
  <si>
    <t>Ajaline kohandus, EUR</t>
  </si>
  <si>
    <t>Ajaldatud tehingu hind, EUR</t>
  </si>
  <si>
    <t>turusituatsioon on muutunud - vahepealse aja jooksul on hinnad kasvanud keskmiselt 5%</t>
  </si>
  <si>
    <t>3) korrus</t>
  </si>
  <si>
    <t>4) korteri seisukord</t>
  </si>
  <si>
    <t>Tehingu hind, EUR</t>
  </si>
  <si>
    <t>Ajaldatud tehingu hind taandatuna korteri snp.-le, EUR/m2</t>
  </si>
  <si>
    <t>Summaarne kohandus, EUR/m2 taandatuna korteri snp.-le</t>
  </si>
  <si>
    <t>Kohandatud tehingu hind, EUR/m2 taandatuna korteri snp.-le</t>
  </si>
  <si>
    <t>Kaalutud tehingu hinnad, EUR/m2 taandatuna korteri snp.-le</t>
  </si>
  <si>
    <t>Kaalutud keskmine kohandatud tehingu hind, EUR/m2 taandatuna potentsiaalse ehitusmahu pinnaühikule</t>
  </si>
  <si>
    <t>Võrdlusobjekt nr.  7</t>
  </si>
  <si>
    <t>1 / 5</t>
  </si>
  <si>
    <t>3 / 5</t>
  </si>
  <si>
    <t>5 / 5</t>
  </si>
  <si>
    <t>1 / 4</t>
  </si>
  <si>
    <t>Esimesel ja viimasel korrusel asuvate korterite hinnad on ca 5% madalamad kui vahepealsetel korrustel asuvate korterite hinnad.</t>
  </si>
  <si>
    <t>Kommentaarid</t>
  </si>
  <si>
    <t>Leitud turuväärtus ei sisalda käibemaksu ning sellele ei lisandu käibemaksu (hinnatava objekti turusegmendid ei ole käibemaksuga maksustatavad).</t>
  </si>
  <si>
    <t>Suurem kaal on antud 1. võrdlusobjektile, sest seda on kohandatud kõige vähem (tegemist on kokkuvõttes hinnatava objektiga kõige sarnasema korteriga). Kõige väiksem kaal on antud 3. võrdlusobjektile, sest se erineb hinnatavast objektist kõige enam.</t>
  </si>
  <si>
    <t>1) elamu ehitusaasta</t>
  </si>
  <si>
    <t>sisehoovis</t>
  </si>
  <si>
    <t>Elamu ehitusaasta</t>
  </si>
  <si>
    <t>Parkimiskoht</t>
  </si>
  <si>
    <t>Hindamisel ei ole arvestatud kehtivat üürilepingut, kuna see ei mõjuta objeti turuväärtust - üürilepingu tähtaeg saabub juba 15.11.11 - seega objekti üürilepingu kestvus on oluliselt lühem tavapärasest müügiperioodist.</t>
  </si>
  <si>
    <t>Võrdlustehinguks mittesobivuse põhjendus</t>
  </si>
  <si>
    <t>Võrdlusobjekt nr. 3</t>
  </si>
  <si>
    <t>Võrdlusobjekt nr. 9</t>
  </si>
  <si>
    <t>Auto parkimiskoht elamu juures kuuluval krundil tõstab objekti väärtust 5% võrreldes objektiga, kus auto parkimiskoht puudub. Korterid, milledel on olemas auto parkimiskoht elamu all asuvas kinnises garaažis, on keskmiselt 5% võrra kallimad kui need korterid, milledel on auto parkimiskoht elamu sisehoovis</t>
  </si>
  <si>
    <t>Alljärgnevas tabelis on toodud võrdlustehingute valiku põhjendused:</t>
  </si>
  <si>
    <t>Tulenevalt mastaabiefekti puudumisest, ei oleks antud juhul vale kasutada võrdlusühikuna tehingu hinda kui tervikut, kuid varade suhteliselt erinevate suuruse tõttu on võrdlusühikuks valitud tehingu hind taandatuna korteri suletud netopinnale.</t>
  </si>
  <si>
    <t>Hinnatava objekti turuväärtuse leidmiseks korrutame hinnatava korteri suletud netopinna kaalutud keskmise kohandatud tehingu hinnaga:</t>
  </si>
  <si>
    <t>Korter paikneb oluliselt vanemas elamus (liiga erinev objekt).</t>
  </si>
  <si>
    <t>Erinev otstarve - tegemist on büroopinnaga.</t>
  </si>
  <si>
    <t>Erinev tubade arvult - 2-toaline korter.</t>
  </si>
  <si>
    <t>2) parkimiskoha olemasolu</t>
  </si>
  <si>
    <t>Tegemist ei ole vaba turu tingimustele vastava tehinguga - ostja ja müüja on omavahel seotud.</t>
  </si>
  <si>
    <t>Erinev tubade arvult: 3-toaline korter.</t>
  </si>
  <si>
    <t>Tegemist ei ole vaba turu tingimustele vastava ostu-müügi tehinguga (objekti ei ole reklaamitud piisavalt kaua ja piisavalt aktiivselt).</t>
  </si>
  <si>
    <t>Ajaliselt liiga vana tehing.</t>
  </si>
  <si>
    <t>Tegemist ei ole vaba turu tingimustele vastava tehinguga - ostja ja müüja on omavahel seotud läbi liisinglepingu.</t>
  </si>
  <si>
    <t xml:space="preserve">Täiesti uutes elamutes asuvad korterid on keskmiselt 5% võrra kõrgema väärtusega kui 2003 – 2010.a. ehitatud elamutes asuvad korterid. </t>
  </si>
  <si>
    <t>Korteri pindala, m2</t>
  </si>
  <si>
    <t>Kaasaegsetes elamutes on heas seisukorras korter keskmiselt 5% madalama väärtusega kui väga heas seisukorras korter.</t>
  </si>
  <si>
    <t>Seega on hinnatava objekti turuväärtus väärtuse kuupäeval: 85 370 eurot ehk ümardatult 85 000 eurot.</t>
  </si>
  <si>
    <t>turusituatsioon on küll mõnevõrra muutunud, ent kohandamise vajadus, käesoleva hinnangu täpsust arvestades, puudub</t>
  </si>
  <si>
    <t>keldrikorrusel</t>
  </si>
  <si>
    <t>NB! Tegemist on vaid ühe näitega võimalikest lahendusvariantidest!</t>
  </si>
  <si>
    <t>7. võrdlusobjektil arvestame objekti tehingu hinna sisse ka eraldi korteriomandina müüdud garaaži, kuna see on müüdud korraga koos korteriga ühele ja samale ostjale (seetõttu on põhjust vaadelda seda koos korteriga ühtse objektina ning seega arvestatakse alljärgnevalt ka parkimiskoha olemasoluga elamu keldrikorrusel); 9. võrdlusobjektil on tehingu hinnast maha arvatud mittestatsionaarne sisustuse maksumus</t>
  </si>
</sst>
</file>

<file path=xl/styles.xml><?xml version="1.0" encoding="utf-8"?>
<styleSheet xmlns="http://schemas.openxmlformats.org/spreadsheetml/2006/main">
  <numFmts count="16">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quot;Yes&quot;;&quot;Yes&quot;;&quot;No&quot;"/>
    <numFmt numFmtId="165" formatCode="&quot;True&quot;;&quot;True&quot;;&quot;False&quot;"/>
    <numFmt numFmtId="166" formatCode="&quot;On&quot;;&quot;On&quot;;&quot;Off&quot;"/>
    <numFmt numFmtId="167" formatCode="[$€-2]\ #,##0.00_);[Red]\([$€-2]\ #,##0.00\)"/>
    <numFmt numFmtId="168" formatCode="#,##0.000000"/>
    <numFmt numFmtId="169" formatCode="#,##0.000000000"/>
    <numFmt numFmtId="170" formatCode="0.000000"/>
    <numFmt numFmtId="171" formatCode="#,##0.0"/>
  </numFmts>
  <fonts count="32">
    <font>
      <sz val="10"/>
      <name val="Arial"/>
      <family val="0"/>
    </font>
    <font>
      <sz val="11"/>
      <color indexed="8"/>
      <name val="Calibri"/>
      <family val="0"/>
    </font>
    <font>
      <sz val="11"/>
      <color indexed="9"/>
      <name val="Calibri"/>
      <family val="0"/>
    </font>
    <font>
      <sz val="11"/>
      <color indexed="20"/>
      <name val="Calibri"/>
      <family val="0"/>
    </font>
    <font>
      <b/>
      <sz val="11"/>
      <color indexed="13"/>
      <name val="Calibri"/>
      <family val="0"/>
    </font>
    <font>
      <b/>
      <sz val="11"/>
      <color indexed="9"/>
      <name val="Calibri"/>
      <family val="0"/>
    </font>
    <font>
      <i/>
      <sz val="11"/>
      <color indexed="23"/>
      <name val="Calibri"/>
      <family val="0"/>
    </font>
    <font>
      <sz val="11"/>
      <color indexed="17"/>
      <name val="Calibri"/>
      <family val="0"/>
    </font>
    <font>
      <b/>
      <sz val="15"/>
      <color indexed="18"/>
      <name val="Calibri"/>
      <family val="0"/>
    </font>
    <font>
      <b/>
      <sz val="13"/>
      <color indexed="18"/>
      <name val="Calibri"/>
      <family val="0"/>
    </font>
    <font>
      <b/>
      <sz val="11"/>
      <color indexed="18"/>
      <name val="Calibri"/>
      <family val="0"/>
    </font>
    <font>
      <sz val="11"/>
      <color indexed="18"/>
      <name val="Calibri"/>
      <family val="0"/>
    </font>
    <font>
      <sz val="11"/>
      <color indexed="13"/>
      <name val="Calibri"/>
      <family val="0"/>
    </font>
    <font>
      <sz val="11"/>
      <color indexed="16"/>
      <name val="Calibri"/>
      <family val="0"/>
    </font>
    <font>
      <b/>
      <sz val="11"/>
      <color indexed="8"/>
      <name val="Calibri"/>
      <family val="0"/>
    </font>
    <font>
      <b/>
      <sz val="18"/>
      <color indexed="18"/>
      <name val="Cambria"/>
      <family val="0"/>
    </font>
    <font>
      <sz val="11"/>
      <color indexed="10"/>
      <name val="Calibri"/>
      <family val="0"/>
    </font>
    <font>
      <b/>
      <u val="single"/>
      <sz val="11"/>
      <color indexed="8"/>
      <name val="Calibri"/>
      <family val="0"/>
    </font>
    <font>
      <sz val="8"/>
      <name val="Arial"/>
      <family val="0"/>
    </font>
    <font>
      <sz val="10"/>
      <color indexed="8"/>
      <name val="Arial"/>
      <family val="0"/>
    </font>
    <font>
      <b/>
      <sz val="9"/>
      <color indexed="8"/>
      <name val="Arial"/>
      <family val="2"/>
    </font>
    <font>
      <sz val="9"/>
      <name val="Arial"/>
      <family val="2"/>
    </font>
    <font>
      <sz val="9"/>
      <color indexed="8"/>
      <name val="Arial"/>
      <family val="2"/>
    </font>
    <font>
      <b/>
      <sz val="10"/>
      <name val="Arial"/>
      <family val="2"/>
    </font>
    <font>
      <b/>
      <u val="single"/>
      <sz val="10"/>
      <name val="Arial"/>
      <family val="2"/>
    </font>
    <font>
      <i/>
      <sz val="10"/>
      <name val="Arial"/>
      <family val="2"/>
    </font>
    <font>
      <i/>
      <sz val="10"/>
      <color indexed="8"/>
      <name val="Arial"/>
      <family val="2"/>
    </font>
    <font>
      <b/>
      <sz val="10"/>
      <color indexed="8"/>
      <name val="Arial"/>
      <family val="2"/>
    </font>
    <font>
      <b/>
      <sz val="9"/>
      <name val="Arial"/>
      <family val="2"/>
    </font>
    <font>
      <u val="single"/>
      <sz val="10"/>
      <color indexed="12"/>
      <name val="Arial"/>
      <family val="0"/>
    </font>
    <font>
      <u val="single"/>
      <sz val="10"/>
      <color indexed="36"/>
      <name val="Arial"/>
      <family val="0"/>
    </font>
    <font>
      <sz val="14"/>
      <color indexed="10"/>
      <name val="Arial"/>
      <family val="0"/>
    </font>
  </fonts>
  <fills count="12">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11"/>
        <bgColor indexed="64"/>
      </patternFill>
    </fill>
    <fill>
      <patternFill patternType="solid">
        <fgColor indexed="13"/>
        <bgColor indexed="64"/>
      </patternFill>
    </fill>
    <fill>
      <patternFill patternType="solid">
        <fgColor indexed="21"/>
        <bgColor indexed="64"/>
      </patternFill>
    </fill>
    <fill>
      <patternFill patternType="solid">
        <fgColor indexed="20"/>
        <bgColor indexed="64"/>
      </patternFill>
    </fill>
    <fill>
      <patternFill patternType="solid">
        <fgColor indexed="15"/>
        <bgColor indexed="64"/>
      </patternFill>
    </fill>
    <fill>
      <patternFill patternType="solid">
        <fgColor indexed="18"/>
        <bgColor indexed="64"/>
      </patternFill>
    </fill>
    <fill>
      <patternFill patternType="solid">
        <fgColor indexed="10"/>
        <bgColor indexed="64"/>
      </patternFill>
    </fill>
    <fill>
      <patternFill patternType="solid">
        <fgColor indexed="23"/>
        <bgColor indexed="64"/>
      </patternFill>
    </fill>
  </fills>
  <borders count="33">
    <border>
      <left/>
      <right/>
      <top/>
      <bottom/>
      <diagonal/>
    </border>
    <border>
      <left style="thin">
        <color indexed="23"/>
      </left>
      <right style="thin">
        <color indexed="23"/>
      </right>
      <top style="thin">
        <color indexed="23"/>
      </top>
      <bottom style="thin">
        <color indexed="23"/>
      </bottom>
    </border>
    <border>
      <left style="double">
        <color indexed="8"/>
      </left>
      <right style="double">
        <color indexed="8"/>
      </right>
      <top style="double">
        <color indexed="8"/>
      </top>
      <bottom style="double">
        <color indexed="8"/>
      </bottom>
    </border>
    <border>
      <left>
        <color indexed="63"/>
      </left>
      <right>
        <color indexed="63"/>
      </right>
      <top>
        <color indexed="63"/>
      </top>
      <bottom style="thick">
        <color indexed="18"/>
      </bottom>
    </border>
    <border>
      <left>
        <color indexed="63"/>
      </left>
      <right>
        <color indexed="63"/>
      </right>
      <top>
        <color indexed="63"/>
      </top>
      <bottom style="thick">
        <color indexed="22"/>
      </bottom>
    </border>
    <border>
      <left>
        <color indexed="63"/>
      </left>
      <right>
        <color indexed="63"/>
      </right>
      <top>
        <color indexed="63"/>
      </top>
      <bottom style="medium">
        <color indexed="21"/>
      </bottom>
    </border>
    <border>
      <left>
        <color indexed="63"/>
      </left>
      <right>
        <color indexed="63"/>
      </right>
      <top>
        <color indexed="63"/>
      </top>
      <bottom style="double">
        <color indexed="13"/>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color indexed="63"/>
      </left>
      <right>
        <color indexed="63"/>
      </right>
      <top style="thin">
        <color indexed="18"/>
      </top>
      <bottom style="double">
        <color indexed="18"/>
      </bottom>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style="medium"/>
      <top style="thin"/>
      <bottom style="medium"/>
    </border>
    <border>
      <left>
        <color indexed="63"/>
      </left>
      <right style="medium"/>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medium"/>
      <top style="thin"/>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medium"/>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4"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5"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10" borderId="0" applyNumberFormat="0" applyBorder="0" applyAlignment="0" applyProtection="0"/>
    <xf numFmtId="0" fontId="3" fillId="2" borderId="0" applyNumberFormat="0" applyBorder="0" applyAlignment="0" applyProtection="0"/>
    <xf numFmtId="0" fontId="4" fillId="2" borderId="1" applyNumberFormat="0" applyAlignment="0" applyProtection="0"/>
    <xf numFmtId="0" fontId="5" fillId="1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30" fillId="0" borderId="0" applyNumberFormat="0" applyFill="0" applyBorder="0" applyAlignment="0" applyProtection="0"/>
    <xf numFmtId="0" fontId="7" fillId="2"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29" fillId="0" borderId="0" applyNumberFormat="0" applyFill="0" applyBorder="0" applyAlignment="0" applyProtection="0"/>
    <xf numFmtId="0" fontId="11" fillId="2" borderId="1" applyNumberFormat="0" applyAlignment="0" applyProtection="0"/>
    <xf numFmtId="0" fontId="12" fillId="0" borderId="6" applyNumberFormat="0" applyFill="0" applyAlignment="0" applyProtection="0"/>
    <xf numFmtId="0" fontId="13" fillId="2" borderId="0" applyNumberFormat="0" applyBorder="0" applyAlignment="0" applyProtection="0"/>
    <xf numFmtId="0" fontId="1" fillId="3" borderId="7" applyNumberFormat="0" applyFont="0" applyAlignment="0" applyProtection="0"/>
    <xf numFmtId="0" fontId="14" fillId="2" borderId="8" applyNumberFormat="0" applyAlignment="0" applyProtection="0"/>
    <xf numFmtId="9" fontId="0" fillId="0" borderId="0" applyFont="0" applyFill="0" applyBorder="0" applyAlignment="0" applyProtection="0"/>
    <xf numFmtId="0" fontId="15" fillId="0" borderId="0" applyNumberFormat="0" applyFill="0" applyBorder="0" applyAlignment="0" applyProtection="0"/>
    <xf numFmtId="0" fontId="14" fillId="0" borderId="9" applyNumberFormat="0" applyFill="0" applyAlignment="0" applyProtection="0"/>
    <xf numFmtId="0" fontId="16" fillId="0" borderId="0" applyNumberFormat="0" applyFill="0" applyBorder="0" applyAlignment="0" applyProtection="0"/>
  </cellStyleXfs>
  <cellXfs count="112">
    <xf numFmtId="0" fontId="0" fillId="0" borderId="0" xfId="0" applyAlignment="1">
      <alignment/>
    </xf>
    <xf numFmtId="0" fontId="17" fillId="0" borderId="0" xfId="0" applyFont="1" applyAlignment="1">
      <alignment/>
    </xf>
    <xf numFmtId="0" fontId="19" fillId="0" borderId="0" xfId="0" applyFont="1" applyAlignment="1">
      <alignment/>
    </xf>
    <xf numFmtId="0" fontId="0" fillId="0" borderId="0" xfId="0" applyAlignment="1">
      <alignment horizontal="left" wrapText="1"/>
    </xf>
    <xf numFmtId="0" fontId="24" fillId="0" borderId="0" xfId="0" applyFont="1" applyAlignment="1">
      <alignment/>
    </xf>
    <xf numFmtId="0" fontId="0" fillId="0" borderId="0" xfId="0" applyFill="1" applyAlignment="1">
      <alignment/>
    </xf>
    <xf numFmtId="0" fontId="0" fillId="0" borderId="10" xfId="0" applyFill="1" applyBorder="1" applyAlignment="1">
      <alignment/>
    </xf>
    <xf numFmtId="0" fontId="23" fillId="0" borderId="11" xfId="0" applyFont="1" applyFill="1" applyBorder="1" applyAlignment="1">
      <alignment/>
    </xf>
    <xf numFmtId="0" fontId="0" fillId="0" borderId="12" xfId="0" applyFill="1" applyBorder="1" applyAlignment="1">
      <alignment/>
    </xf>
    <xf numFmtId="0" fontId="0" fillId="2" borderId="13" xfId="0" applyFill="1" applyBorder="1" applyAlignment="1">
      <alignment/>
    </xf>
    <xf numFmtId="3" fontId="0" fillId="0" borderId="13" xfId="0" applyNumberFormat="1" applyFill="1" applyBorder="1" applyAlignment="1">
      <alignment/>
    </xf>
    <xf numFmtId="0" fontId="0" fillId="0" borderId="13" xfId="0" applyFill="1" applyBorder="1" applyAlignment="1">
      <alignment/>
    </xf>
    <xf numFmtId="0" fontId="0" fillId="0" borderId="14" xfId="0" applyFill="1" applyBorder="1" applyAlignment="1">
      <alignment/>
    </xf>
    <xf numFmtId="17" fontId="0" fillId="0" borderId="13" xfId="0" applyNumberFormat="1" applyFill="1" applyBorder="1" applyAlignment="1">
      <alignment/>
    </xf>
    <xf numFmtId="0" fontId="0" fillId="0" borderId="12" xfId="0" applyFill="1" applyBorder="1" applyAlignment="1">
      <alignment vertical="center"/>
    </xf>
    <xf numFmtId="0" fontId="0" fillId="0" borderId="13" xfId="0" applyFill="1" applyBorder="1" applyAlignment="1">
      <alignment vertical="center" wrapText="1"/>
    </xf>
    <xf numFmtId="3" fontId="14" fillId="0" borderId="13" xfId="0" applyNumberFormat="1" applyFont="1" applyFill="1" applyBorder="1" applyAlignment="1">
      <alignment/>
    </xf>
    <xf numFmtId="0" fontId="25" fillId="0" borderId="12" xfId="0" applyFont="1" applyFill="1" applyBorder="1" applyAlignment="1">
      <alignment/>
    </xf>
    <xf numFmtId="0" fontId="25" fillId="2" borderId="13" xfId="0" applyFont="1" applyFill="1" applyBorder="1" applyAlignment="1">
      <alignment/>
    </xf>
    <xf numFmtId="0" fontId="25" fillId="0" borderId="13" xfId="0" applyFont="1" applyFill="1" applyBorder="1" applyAlignment="1">
      <alignment horizontal="center"/>
    </xf>
    <xf numFmtId="9" fontId="25" fillId="0" borderId="13" xfId="0" applyNumberFormat="1" applyFont="1" applyFill="1" applyBorder="1" applyAlignment="1">
      <alignment/>
    </xf>
    <xf numFmtId="0" fontId="25" fillId="0" borderId="13" xfId="0" applyFont="1" applyFill="1" applyBorder="1" applyAlignment="1">
      <alignment horizontal="center" vertical="center"/>
    </xf>
    <xf numFmtId="9" fontId="0" fillId="0" borderId="13" xfId="0" applyNumberFormat="1" applyFill="1" applyBorder="1" applyAlignment="1">
      <alignment/>
    </xf>
    <xf numFmtId="0" fontId="14" fillId="0" borderId="15" xfId="0" applyFont="1" applyFill="1" applyBorder="1" applyAlignment="1">
      <alignment/>
    </xf>
    <xf numFmtId="3" fontId="14" fillId="0" borderId="16" xfId="0" applyNumberFormat="1" applyFont="1" applyFill="1" applyBorder="1" applyAlignment="1">
      <alignment/>
    </xf>
    <xf numFmtId="0" fontId="0" fillId="2" borderId="16" xfId="0" applyFill="1" applyBorder="1" applyAlignment="1">
      <alignment/>
    </xf>
    <xf numFmtId="3" fontId="0" fillId="0" borderId="0" xfId="0" applyNumberFormat="1" applyAlignment="1">
      <alignment horizontal="left"/>
    </xf>
    <xf numFmtId="0" fontId="14" fillId="0" borderId="0" xfId="0" applyFont="1" applyAlignment="1">
      <alignment/>
    </xf>
    <xf numFmtId="3" fontId="25" fillId="0" borderId="13" xfId="0" applyNumberFormat="1" applyFont="1" applyFill="1" applyBorder="1" applyAlignment="1">
      <alignment/>
    </xf>
    <xf numFmtId="171" fontId="0" fillId="0" borderId="13" xfId="0" applyNumberFormat="1" applyFill="1" applyBorder="1" applyAlignment="1">
      <alignment/>
    </xf>
    <xf numFmtId="0" fontId="22" fillId="0" borderId="0" xfId="0" applyFont="1" applyBorder="1" applyAlignment="1">
      <alignment horizontal="center"/>
    </xf>
    <xf numFmtId="0" fontId="22" fillId="0" borderId="0" xfId="0" applyFont="1" applyBorder="1" applyAlignment="1">
      <alignment/>
    </xf>
    <xf numFmtId="0" fontId="22" fillId="0" borderId="0" xfId="0" applyFont="1" applyBorder="1" applyAlignment="1">
      <alignment horizontal="right" wrapText="1"/>
    </xf>
    <xf numFmtId="0" fontId="22" fillId="0" borderId="0" xfId="0" applyFont="1" applyBorder="1" applyAlignment="1">
      <alignment horizontal="right"/>
    </xf>
    <xf numFmtId="0" fontId="22" fillId="0" borderId="0" xfId="0" applyFont="1" applyBorder="1" applyAlignment="1">
      <alignment wrapText="1"/>
    </xf>
    <xf numFmtId="17" fontId="21" fillId="0" borderId="0" xfId="0" applyNumberFormat="1" applyFont="1" applyBorder="1" applyAlignment="1">
      <alignment horizontal="center"/>
    </xf>
    <xf numFmtId="3" fontId="22" fillId="0" borderId="0" xfId="0" applyNumberFormat="1" applyFont="1" applyBorder="1" applyAlignment="1">
      <alignment horizontal="right"/>
    </xf>
    <xf numFmtId="16" fontId="22" fillId="0" borderId="0" xfId="0" applyNumberFormat="1" applyFont="1" applyBorder="1" applyAlignment="1">
      <alignment horizontal="right" wrapText="1"/>
    </xf>
    <xf numFmtId="49" fontId="0" fillId="0" borderId="13" xfId="0" applyNumberFormat="1" applyFill="1" applyBorder="1" applyAlignment="1">
      <alignment/>
    </xf>
    <xf numFmtId="0" fontId="0" fillId="2" borderId="13" xfId="0" applyFont="1" applyFill="1" applyBorder="1" applyAlignment="1">
      <alignment/>
    </xf>
    <xf numFmtId="0" fontId="0" fillId="0" borderId="12" xfId="0" applyFont="1" applyFill="1" applyBorder="1" applyAlignment="1">
      <alignment/>
    </xf>
    <xf numFmtId="0" fontId="0" fillId="0" borderId="13" xfId="0" applyFont="1" applyFill="1" applyBorder="1" applyAlignment="1">
      <alignment/>
    </xf>
    <xf numFmtId="3" fontId="19" fillId="0" borderId="13" xfId="0" applyNumberFormat="1" applyFont="1" applyFill="1" applyBorder="1" applyAlignment="1">
      <alignment/>
    </xf>
    <xf numFmtId="3" fontId="26" fillId="0" borderId="13" xfId="0" applyNumberFormat="1" applyFont="1" applyFill="1" applyBorder="1" applyAlignment="1">
      <alignment horizontal="center"/>
    </xf>
    <xf numFmtId="0" fontId="27" fillId="0" borderId="12" xfId="0" applyFont="1" applyFill="1" applyBorder="1" applyAlignment="1">
      <alignment wrapText="1"/>
    </xf>
    <xf numFmtId="3" fontId="27" fillId="0" borderId="13" xfId="0" applyNumberFormat="1" applyFont="1" applyFill="1" applyBorder="1" applyAlignment="1">
      <alignment/>
    </xf>
    <xf numFmtId="9" fontId="26" fillId="0" borderId="13" xfId="0" applyNumberFormat="1" applyFont="1" applyFill="1" applyBorder="1" applyAlignment="1">
      <alignment/>
    </xf>
    <xf numFmtId="0" fontId="0" fillId="0" borderId="0" xfId="0" applyAlignment="1">
      <alignment vertical="center" wrapText="1"/>
    </xf>
    <xf numFmtId="0" fontId="0" fillId="0" borderId="0" xfId="0" applyAlignment="1">
      <alignment horizontal="left"/>
    </xf>
    <xf numFmtId="0" fontId="0" fillId="0" borderId="0" xfId="0" applyBorder="1" applyAlignment="1">
      <alignment/>
    </xf>
    <xf numFmtId="0" fontId="0" fillId="2" borderId="17" xfId="0" applyFill="1" applyBorder="1" applyAlignment="1">
      <alignment horizontal="left" vertical="center"/>
    </xf>
    <xf numFmtId="0" fontId="0" fillId="2" borderId="18" xfId="0" applyFill="1" applyBorder="1" applyAlignment="1">
      <alignment horizontal="left" vertical="center"/>
    </xf>
    <xf numFmtId="0" fontId="0" fillId="2" borderId="19" xfId="0" applyFill="1" applyBorder="1" applyAlignment="1">
      <alignment horizontal="left" vertical="center"/>
    </xf>
    <xf numFmtId="0" fontId="0" fillId="0" borderId="13" xfId="0" applyFill="1" applyBorder="1" applyAlignment="1">
      <alignment horizontal="left" vertical="center"/>
    </xf>
    <xf numFmtId="0" fontId="0" fillId="0" borderId="14" xfId="0" applyFill="1" applyBorder="1" applyAlignment="1">
      <alignment horizontal="left" vertical="center"/>
    </xf>
    <xf numFmtId="0" fontId="0" fillId="0" borderId="16" xfId="0" applyFill="1" applyBorder="1" applyAlignment="1">
      <alignment horizontal="left" vertical="center"/>
    </xf>
    <xf numFmtId="0" fontId="0" fillId="0" borderId="20" xfId="0" applyFill="1" applyBorder="1" applyAlignment="1">
      <alignment horizontal="left" vertical="center"/>
    </xf>
    <xf numFmtId="0" fontId="20" fillId="0" borderId="10" xfId="0" applyFont="1" applyFill="1" applyBorder="1" applyAlignment="1">
      <alignment horizontal="left" vertical="center" wrapText="1"/>
    </xf>
    <xf numFmtId="0" fontId="22" fillId="0" borderId="12" xfId="0" applyFont="1" applyFill="1" applyBorder="1" applyAlignment="1">
      <alignment horizontal="center"/>
    </xf>
    <xf numFmtId="0" fontId="22" fillId="0" borderId="15" xfId="0" applyFont="1" applyFill="1" applyBorder="1" applyAlignment="1">
      <alignment horizontal="center"/>
    </xf>
    <xf numFmtId="0" fontId="31" fillId="0" borderId="0" xfId="0" applyFont="1" applyAlignment="1">
      <alignment/>
    </xf>
    <xf numFmtId="0" fontId="20" fillId="0" borderId="0" xfId="0" applyFont="1" applyFill="1" applyBorder="1" applyAlignment="1">
      <alignment horizontal="left" vertical="center" wrapText="1"/>
    </xf>
    <xf numFmtId="0" fontId="28" fillId="0" borderId="0" xfId="0" applyFont="1" applyFill="1" applyBorder="1" applyAlignment="1">
      <alignment horizontal="left" vertical="center"/>
    </xf>
    <xf numFmtId="0" fontId="22" fillId="0" borderId="0" xfId="0" applyFont="1" applyFill="1" applyBorder="1" applyAlignment="1">
      <alignment horizontal="justify" wrapText="1"/>
    </xf>
    <xf numFmtId="0" fontId="22" fillId="0" borderId="0" xfId="0" applyFont="1" applyFill="1" applyBorder="1" applyAlignment="1">
      <alignment wrapText="1"/>
    </xf>
    <xf numFmtId="17" fontId="21" fillId="0" borderId="0" xfId="0" applyNumberFormat="1" applyFont="1" applyFill="1" applyBorder="1" applyAlignment="1">
      <alignment horizontal="center"/>
    </xf>
    <xf numFmtId="3" fontId="22" fillId="0" borderId="0" xfId="0" applyNumberFormat="1" applyFont="1" applyFill="1" applyBorder="1" applyAlignment="1">
      <alignment horizontal="right"/>
    </xf>
    <xf numFmtId="0" fontId="21" fillId="0" borderId="0" xfId="0" applyFont="1" applyFill="1" applyBorder="1" applyAlignment="1">
      <alignment/>
    </xf>
    <xf numFmtId="0" fontId="21" fillId="0" borderId="0" xfId="0" applyFont="1" applyFill="1" applyAlignment="1">
      <alignment/>
    </xf>
    <xf numFmtId="0" fontId="0" fillId="0" borderId="21" xfId="0" applyFill="1" applyBorder="1" applyAlignment="1">
      <alignment horizontal="left" vertical="center" wrapText="1"/>
    </xf>
    <xf numFmtId="0" fontId="0" fillId="0" borderId="22" xfId="0" applyFill="1" applyBorder="1" applyAlignment="1">
      <alignment horizontal="center" vertical="center"/>
    </xf>
    <xf numFmtId="0" fontId="0" fillId="2" borderId="17" xfId="0" applyFill="1" applyBorder="1" applyAlignment="1">
      <alignment horizontal="left" vertical="center"/>
    </xf>
    <xf numFmtId="0" fontId="0" fillId="2" borderId="18" xfId="0" applyFill="1" applyBorder="1" applyAlignment="1">
      <alignment horizontal="left" vertical="center"/>
    </xf>
    <xf numFmtId="0" fontId="0" fillId="2" borderId="19" xfId="0" applyFill="1" applyBorder="1" applyAlignment="1">
      <alignment horizontal="left" vertical="center"/>
    </xf>
    <xf numFmtId="0" fontId="0" fillId="2" borderId="23" xfId="0" applyFill="1" applyBorder="1" applyAlignment="1">
      <alignment horizontal="left" vertical="center"/>
    </xf>
    <xf numFmtId="0" fontId="0" fillId="2" borderId="0" xfId="0" applyFill="1" applyBorder="1" applyAlignment="1">
      <alignment horizontal="left" vertical="center"/>
    </xf>
    <xf numFmtId="0" fontId="0" fillId="2" borderId="24" xfId="0" applyFill="1" applyBorder="1" applyAlignment="1">
      <alignment horizontal="left" vertical="center"/>
    </xf>
    <xf numFmtId="0" fontId="0" fillId="2" borderId="25" xfId="0" applyFill="1" applyBorder="1" applyAlignment="1">
      <alignment horizontal="left" vertical="center"/>
    </xf>
    <xf numFmtId="0" fontId="0" fillId="2" borderId="26" xfId="0" applyFill="1" applyBorder="1" applyAlignment="1">
      <alignment horizontal="left" vertical="center"/>
    </xf>
    <xf numFmtId="0" fontId="0" fillId="2" borderId="21" xfId="0" applyFill="1" applyBorder="1" applyAlignment="1">
      <alignment horizontal="left" vertical="center"/>
    </xf>
    <xf numFmtId="0" fontId="0" fillId="2" borderId="22" xfId="0" applyFill="1" applyBorder="1" applyAlignment="1">
      <alignment horizontal="left" vertical="center"/>
    </xf>
    <xf numFmtId="0" fontId="0" fillId="2" borderId="27" xfId="0" applyFill="1" applyBorder="1" applyAlignment="1">
      <alignment horizontal="left" vertical="center"/>
    </xf>
    <xf numFmtId="0" fontId="0" fillId="2" borderId="28" xfId="0" applyFill="1" applyBorder="1" applyAlignment="1">
      <alignment horizontal="left" vertical="center"/>
    </xf>
    <xf numFmtId="0" fontId="0" fillId="0" borderId="0" xfId="0" applyBorder="1" applyAlignment="1">
      <alignment horizontal="left" wrapText="1"/>
    </xf>
    <xf numFmtId="0" fontId="0" fillId="0" borderId="17" xfId="0" applyFill="1" applyBorder="1" applyAlignment="1">
      <alignment horizontal="left" vertical="center" wrapText="1"/>
    </xf>
    <xf numFmtId="0" fontId="0" fillId="0" borderId="18" xfId="0" applyFill="1" applyBorder="1" applyAlignment="1">
      <alignment horizontal="left" vertical="center" wrapText="1"/>
    </xf>
    <xf numFmtId="0" fontId="0" fillId="0" borderId="19" xfId="0" applyFill="1" applyBorder="1" applyAlignment="1">
      <alignment horizontal="left" vertical="center" wrapText="1"/>
    </xf>
    <xf numFmtId="0" fontId="0" fillId="0" borderId="25" xfId="0" applyFill="1" applyBorder="1" applyAlignment="1">
      <alignment horizontal="left" vertical="center" wrapText="1"/>
    </xf>
    <xf numFmtId="0" fontId="0" fillId="0" borderId="26" xfId="0" applyFill="1" applyBorder="1" applyAlignment="1">
      <alignment horizontal="left" vertical="center" wrapText="1"/>
    </xf>
    <xf numFmtId="0" fontId="0" fillId="0" borderId="27" xfId="0" applyFill="1" applyBorder="1" applyAlignment="1">
      <alignment horizontal="center" vertical="center"/>
    </xf>
    <xf numFmtId="0" fontId="0" fillId="0" borderId="28" xfId="0" applyFill="1" applyBorder="1" applyAlignment="1">
      <alignment horizontal="center" vertical="center"/>
    </xf>
    <xf numFmtId="0" fontId="23" fillId="0" borderId="29" xfId="0" applyFont="1" applyFill="1" applyBorder="1" applyAlignment="1">
      <alignment horizontal="center"/>
    </xf>
    <xf numFmtId="0" fontId="23" fillId="0" borderId="30" xfId="0" applyFont="1" applyFill="1" applyBorder="1" applyAlignment="1">
      <alignment horizontal="center"/>
    </xf>
    <xf numFmtId="0" fontId="23" fillId="0" borderId="31" xfId="0" applyFont="1" applyFill="1" applyBorder="1" applyAlignment="1">
      <alignment horizontal="center"/>
    </xf>
    <xf numFmtId="0" fontId="0" fillId="2" borderId="17" xfId="0" applyFill="1" applyBorder="1" applyAlignment="1">
      <alignment horizontal="center"/>
    </xf>
    <xf numFmtId="0" fontId="0" fillId="2" borderId="18" xfId="0" applyFill="1" applyBorder="1" applyAlignment="1">
      <alignment horizontal="center"/>
    </xf>
    <xf numFmtId="0" fontId="0" fillId="2" borderId="19" xfId="0" applyFill="1" applyBorder="1" applyAlignment="1">
      <alignment horizontal="center"/>
    </xf>
    <xf numFmtId="0" fontId="0" fillId="2" borderId="23" xfId="0" applyFill="1" applyBorder="1" applyAlignment="1">
      <alignment horizontal="center"/>
    </xf>
    <xf numFmtId="0" fontId="0" fillId="2" borderId="0" xfId="0" applyFill="1" applyBorder="1" applyAlignment="1">
      <alignment horizontal="center"/>
    </xf>
    <xf numFmtId="0" fontId="0" fillId="2" borderId="24" xfId="0" applyFill="1" applyBorder="1" applyAlignment="1">
      <alignment horizontal="center"/>
    </xf>
    <xf numFmtId="0" fontId="0" fillId="2" borderId="25" xfId="0" applyFill="1" applyBorder="1" applyAlignment="1">
      <alignment horizontal="center"/>
    </xf>
    <xf numFmtId="0" fontId="0" fillId="2" borderId="26" xfId="0" applyFill="1" applyBorder="1" applyAlignment="1">
      <alignment horizontal="center"/>
    </xf>
    <xf numFmtId="0" fontId="0" fillId="2" borderId="21" xfId="0" applyFill="1" applyBorder="1" applyAlignment="1">
      <alignment horizontal="center"/>
    </xf>
    <xf numFmtId="0" fontId="0" fillId="2" borderId="22" xfId="0" applyFill="1" applyBorder="1" applyAlignment="1">
      <alignment horizontal="center"/>
    </xf>
    <xf numFmtId="0" fontId="0" fillId="2" borderId="27" xfId="0" applyFill="1" applyBorder="1" applyAlignment="1">
      <alignment horizontal="center"/>
    </xf>
    <xf numFmtId="0" fontId="0" fillId="2" borderId="28" xfId="0" applyFill="1" applyBorder="1" applyAlignment="1">
      <alignment horizontal="center"/>
    </xf>
    <xf numFmtId="0" fontId="21" fillId="0" borderId="13" xfId="0" applyFont="1" applyFill="1" applyBorder="1" applyAlignment="1">
      <alignment horizontal="left"/>
    </xf>
    <xf numFmtId="0" fontId="21" fillId="0" borderId="14" xfId="0" applyFont="1" applyFill="1" applyBorder="1" applyAlignment="1">
      <alignment horizontal="left"/>
    </xf>
    <xf numFmtId="0" fontId="21" fillId="0" borderId="16" xfId="0" applyFont="1" applyFill="1" applyBorder="1" applyAlignment="1">
      <alignment horizontal="left"/>
    </xf>
    <xf numFmtId="0" fontId="21" fillId="0" borderId="20" xfId="0" applyFont="1" applyFill="1" applyBorder="1" applyAlignment="1">
      <alignment horizontal="left"/>
    </xf>
    <xf numFmtId="0" fontId="28" fillId="0" borderId="11" xfId="0" applyFont="1" applyFill="1" applyBorder="1" applyAlignment="1">
      <alignment horizontal="left" vertical="center"/>
    </xf>
    <xf numFmtId="0" fontId="28" fillId="0" borderId="32" xfId="0" applyFont="1" applyFill="1" applyBorder="1" applyAlignment="1">
      <alignment horizontal="lef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M77"/>
  <sheetViews>
    <sheetView tabSelected="1" workbookViewId="0" topLeftCell="A1">
      <selection activeCell="D63" sqref="D63"/>
    </sheetView>
  </sheetViews>
  <sheetFormatPr defaultColWidth="9.140625" defaultRowHeight="12.75"/>
  <cols>
    <col min="1" max="1" width="3.140625" style="0" customWidth="1"/>
    <col min="2" max="2" width="24.140625" style="0" customWidth="1"/>
    <col min="3" max="3" width="16.140625" style="0" customWidth="1"/>
    <col min="4" max="4" width="19.421875" style="0" customWidth="1"/>
    <col min="5" max="5" width="19.140625" style="0" customWidth="1"/>
    <col min="6" max="6" width="20.00390625" style="0" customWidth="1"/>
    <col min="7" max="7" width="22.7109375" style="0" customWidth="1"/>
    <col min="8" max="8" width="8.421875" style="0" customWidth="1"/>
    <col min="9" max="9" width="43.8515625" style="0" customWidth="1"/>
    <col min="10" max="10" width="13.8515625" style="0" customWidth="1"/>
    <col min="11" max="11" width="11.7109375" style="0" customWidth="1"/>
    <col min="12" max="12" width="10.57421875" style="0" customWidth="1"/>
    <col min="13" max="13" width="53.140625" style="0" customWidth="1"/>
  </cols>
  <sheetData>
    <row r="2" ht="18">
      <c r="B2" s="60" t="s">
        <v>78</v>
      </c>
    </row>
    <row r="4" ht="15">
      <c r="B4" s="1" t="s">
        <v>19</v>
      </c>
    </row>
    <row r="5" ht="16.5" customHeight="1">
      <c r="B5" t="s">
        <v>28</v>
      </c>
    </row>
    <row r="7" ht="15">
      <c r="B7" s="1" t="s">
        <v>0</v>
      </c>
    </row>
    <row r="8" ht="12.75">
      <c r="B8" s="2" t="s">
        <v>60</v>
      </c>
    </row>
    <row r="9" spans="2:13" ht="13.5" thickBot="1">
      <c r="B9" s="5"/>
      <c r="C9" s="5"/>
      <c r="D9" s="5"/>
      <c r="E9" s="5"/>
      <c r="F9" s="5"/>
      <c r="G9" s="5"/>
      <c r="H9" s="5"/>
      <c r="I9" s="5"/>
      <c r="J9" s="5"/>
      <c r="K9" s="5"/>
      <c r="L9" s="5"/>
      <c r="M9" s="5"/>
    </row>
    <row r="10" spans="2:13" s="68" customFormat="1" ht="14.25" customHeight="1">
      <c r="B10" s="57" t="s">
        <v>1</v>
      </c>
      <c r="C10" s="110" t="s">
        <v>56</v>
      </c>
      <c r="D10" s="110"/>
      <c r="E10" s="110"/>
      <c r="F10" s="110"/>
      <c r="G10" s="110"/>
      <c r="H10" s="111"/>
      <c r="I10" s="61"/>
      <c r="J10" s="61"/>
      <c r="K10" s="61"/>
      <c r="L10" s="61"/>
      <c r="M10" s="62"/>
    </row>
    <row r="11" spans="2:13" s="68" customFormat="1" ht="14.25" customHeight="1">
      <c r="B11" s="58">
        <v>1</v>
      </c>
      <c r="C11" s="106" t="s">
        <v>63</v>
      </c>
      <c r="D11" s="106"/>
      <c r="E11" s="106"/>
      <c r="F11" s="106"/>
      <c r="G11" s="106"/>
      <c r="H11" s="107"/>
      <c r="I11" s="63"/>
      <c r="J11" s="64"/>
      <c r="K11" s="65"/>
      <c r="L11" s="66"/>
      <c r="M11" s="67"/>
    </row>
    <row r="12" spans="2:13" s="68" customFormat="1" ht="14.25" customHeight="1">
      <c r="B12" s="58">
        <v>2</v>
      </c>
      <c r="C12" s="106" t="s">
        <v>64</v>
      </c>
      <c r="D12" s="106"/>
      <c r="E12" s="106"/>
      <c r="F12" s="106"/>
      <c r="G12" s="106"/>
      <c r="H12" s="107"/>
      <c r="I12" s="64"/>
      <c r="J12" s="64"/>
      <c r="K12" s="65"/>
      <c r="L12" s="66"/>
      <c r="M12" s="67"/>
    </row>
    <row r="13" spans="2:13" s="68" customFormat="1" ht="14.25" customHeight="1">
      <c r="B13" s="58">
        <v>3</v>
      </c>
      <c r="C13" s="106"/>
      <c r="D13" s="106"/>
      <c r="E13" s="106"/>
      <c r="F13" s="106"/>
      <c r="G13" s="106"/>
      <c r="H13" s="107"/>
      <c r="I13" s="64"/>
      <c r="J13" s="64"/>
      <c r="K13" s="65"/>
      <c r="L13" s="66"/>
      <c r="M13" s="67"/>
    </row>
    <row r="14" spans="2:13" s="68" customFormat="1" ht="14.25" customHeight="1">
      <c r="B14" s="58">
        <v>4</v>
      </c>
      <c r="C14" s="106" t="s">
        <v>65</v>
      </c>
      <c r="D14" s="106"/>
      <c r="E14" s="106"/>
      <c r="F14" s="106"/>
      <c r="G14" s="106"/>
      <c r="H14" s="107"/>
      <c r="I14" s="64"/>
      <c r="J14" s="64"/>
      <c r="K14" s="65"/>
      <c r="L14" s="66"/>
      <c r="M14" s="67"/>
    </row>
    <row r="15" spans="2:13" s="68" customFormat="1" ht="14.25" customHeight="1">
      <c r="B15" s="58">
        <v>5</v>
      </c>
      <c r="C15" s="106" t="s">
        <v>64</v>
      </c>
      <c r="D15" s="106"/>
      <c r="E15" s="106"/>
      <c r="F15" s="106"/>
      <c r="G15" s="106"/>
      <c r="H15" s="107"/>
      <c r="I15" s="64"/>
      <c r="J15" s="64"/>
      <c r="K15" s="65"/>
      <c r="L15" s="66"/>
      <c r="M15" s="67"/>
    </row>
    <row r="16" spans="2:13" s="68" customFormat="1" ht="14.25" customHeight="1">
      <c r="B16" s="58">
        <v>6</v>
      </c>
      <c r="C16" s="106" t="s">
        <v>67</v>
      </c>
      <c r="D16" s="106"/>
      <c r="E16" s="106"/>
      <c r="F16" s="106"/>
      <c r="G16" s="106"/>
      <c r="H16" s="107"/>
      <c r="I16" s="64"/>
      <c r="J16" s="64"/>
      <c r="K16" s="65"/>
      <c r="L16" s="66"/>
      <c r="M16" s="67"/>
    </row>
    <row r="17" spans="2:13" s="68" customFormat="1" ht="14.25" customHeight="1">
      <c r="B17" s="58">
        <v>7</v>
      </c>
      <c r="C17" s="106"/>
      <c r="D17" s="106"/>
      <c r="E17" s="106"/>
      <c r="F17" s="106"/>
      <c r="G17" s="106"/>
      <c r="H17" s="107"/>
      <c r="I17" s="64"/>
      <c r="J17" s="64"/>
      <c r="K17" s="65"/>
      <c r="L17" s="66"/>
      <c r="M17" s="67"/>
    </row>
    <row r="18" spans="2:13" s="68" customFormat="1" ht="14.25" customHeight="1">
      <c r="B18" s="58">
        <v>8</v>
      </c>
      <c r="C18" s="106" t="s">
        <v>68</v>
      </c>
      <c r="D18" s="106"/>
      <c r="E18" s="106"/>
      <c r="F18" s="106"/>
      <c r="G18" s="106"/>
      <c r="H18" s="107"/>
      <c r="I18" s="64"/>
      <c r="J18" s="64"/>
      <c r="K18" s="65"/>
      <c r="L18" s="66"/>
      <c r="M18" s="67"/>
    </row>
    <row r="19" spans="2:13" s="68" customFormat="1" ht="14.25" customHeight="1">
      <c r="B19" s="58">
        <v>9</v>
      </c>
      <c r="C19" s="106"/>
      <c r="D19" s="106"/>
      <c r="E19" s="106"/>
      <c r="F19" s="106"/>
      <c r="G19" s="106"/>
      <c r="H19" s="107"/>
      <c r="I19" s="64"/>
      <c r="J19" s="64"/>
      <c r="K19" s="65"/>
      <c r="L19" s="66"/>
      <c r="M19" s="67"/>
    </row>
    <row r="20" spans="2:13" s="68" customFormat="1" ht="14.25" customHeight="1">
      <c r="B20" s="58">
        <v>10</v>
      </c>
      <c r="C20" s="106" t="s">
        <v>67</v>
      </c>
      <c r="D20" s="106"/>
      <c r="E20" s="106"/>
      <c r="F20" s="106"/>
      <c r="G20" s="106"/>
      <c r="H20" s="107"/>
      <c r="I20" s="64"/>
      <c r="J20" s="64"/>
      <c r="K20" s="65"/>
      <c r="L20" s="66"/>
      <c r="M20" s="67"/>
    </row>
    <row r="21" spans="2:13" s="68" customFormat="1" ht="14.25" customHeight="1">
      <c r="B21" s="58">
        <v>11</v>
      </c>
      <c r="C21" s="106" t="s">
        <v>69</v>
      </c>
      <c r="D21" s="106"/>
      <c r="E21" s="106"/>
      <c r="F21" s="106"/>
      <c r="G21" s="106"/>
      <c r="H21" s="107"/>
      <c r="I21" s="64"/>
      <c r="J21" s="64"/>
      <c r="K21" s="65"/>
      <c r="L21" s="66"/>
      <c r="M21" s="67"/>
    </row>
    <row r="22" spans="2:13" s="68" customFormat="1" ht="14.25" customHeight="1">
      <c r="B22" s="58">
        <v>12</v>
      </c>
      <c r="C22" s="106" t="s">
        <v>70</v>
      </c>
      <c r="D22" s="106"/>
      <c r="E22" s="106"/>
      <c r="F22" s="106"/>
      <c r="G22" s="106"/>
      <c r="H22" s="107"/>
      <c r="I22" s="64"/>
      <c r="J22" s="64"/>
      <c r="K22" s="65"/>
      <c r="L22" s="66"/>
      <c r="M22" s="67"/>
    </row>
    <row r="23" spans="2:13" s="68" customFormat="1" ht="14.25" customHeight="1">
      <c r="B23" s="58">
        <v>13</v>
      </c>
      <c r="C23" s="106" t="s">
        <v>63</v>
      </c>
      <c r="D23" s="106"/>
      <c r="E23" s="106"/>
      <c r="F23" s="106"/>
      <c r="G23" s="106"/>
      <c r="H23" s="107"/>
      <c r="I23" s="64"/>
      <c r="J23" s="64"/>
      <c r="K23" s="65"/>
      <c r="L23" s="66"/>
      <c r="M23" s="67"/>
    </row>
    <row r="24" spans="2:13" s="68" customFormat="1" ht="14.25" customHeight="1" thickBot="1">
      <c r="B24" s="59">
        <v>14</v>
      </c>
      <c r="C24" s="108" t="s">
        <v>71</v>
      </c>
      <c r="D24" s="108"/>
      <c r="E24" s="108"/>
      <c r="F24" s="108"/>
      <c r="G24" s="108"/>
      <c r="H24" s="109"/>
      <c r="I24" s="64"/>
      <c r="J24" s="64"/>
      <c r="K24" s="65"/>
      <c r="L24" s="66"/>
      <c r="M24" s="67"/>
    </row>
    <row r="25" spans="2:12" ht="12.75">
      <c r="B25" s="30"/>
      <c r="C25" s="31"/>
      <c r="D25" s="32"/>
      <c r="E25" s="32"/>
      <c r="F25" s="33"/>
      <c r="G25" s="31"/>
      <c r="H25" s="37"/>
      <c r="I25" s="34"/>
      <c r="J25" s="34"/>
      <c r="K25" s="35"/>
      <c r="L25" s="36"/>
    </row>
    <row r="26" ht="15">
      <c r="B26" s="1" t="s">
        <v>4</v>
      </c>
    </row>
    <row r="27" spans="2:12" ht="15" customHeight="1">
      <c r="B27" s="83" t="s">
        <v>61</v>
      </c>
      <c r="C27" s="83"/>
      <c r="D27" s="83"/>
      <c r="E27" s="83"/>
      <c r="F27" s="83"/>
      <c r="G27" s="83"/>
      <c r="H27" s="83"/>
      <c r="I27" s="83"/>
      <c r="J27" s="83"/>
      <c r="K27" s="83"/>
      <c r="L27" s="3"/>
    </row>
    <row r="29" ht="15">
      <c r="B29" s="1" t="s">
        <v>5</v>
      </c>
    </row>
    <row r="30" spans="2:6" ht="12.75">
      <c r="B30" t="s">
        <v>6</v>
      </c>
      <c r="F30" s="49"/>
    </row>
    <row r="31" ht="12.75">
      <c r="B31" t="s">
        <v>51</v>
      </c>
    </row>
    <row r="32" ht="12.75">
      <c r="B32" t="s">
        <v>66</v>
      </c>
    </row>
    <row r="33" ht="12.75">
      <c r="B33" t="s">
        <v>34</v>
      </c>
    </row>
    <row r="34" ht="12.75">
      <c r="B34" t="s">
        <v>35</v>
      </c>
    </row>
    <row r="36" ht="12.75">
      <c r="B36" t="s">
        <v>22</v>
      </c>
    </row>
    <row r="38" ht="12.75">
      <c r="B38" s="4" t="s">
        <v>30</v>
      </c>
    </row>
    <row r="39" spans="2:11" ht="13.5" thickBot="1">
      <c r="B39" s="5"/>
      <c r="C39" s="5"/>
      <c r="D39" s="5"/>
      <c r="E39" s="5"/>
      <c r="F39" s="5"/>
      <c r="G39" s="5"/>
      <c r="H39" s="5"/>
      <c r="I39" s="5"/>
      <c r="J39" s="5"/>
      <c r="K39" s="5"/>
    </row>
    <row r="40" spans="2:11" ht="12.75">
      <c r="B40" s="6"/>
      <c r="C40" s="7" t="s">
        <v>7</v>
      </c>
      <c r="D40" s="7" t="s">
        <v>57</v>
      </c>
      <c r="E40" s="7" t="s">
        <v>42</v>
      </c>
      <c r="F40" s="7" t="s">
        <v>58</v>
      </c>
      <c r="G40" s="91" t="s">
        <v>23</v>
      </c>
      <c r="H40" s="92"/>
      <c r="I40" s="92"/>
      <c r="J40" s="92"/>
      <c r="K40" s="93"/>
    </row>
    <row r="41" spans="2:11" ht="12.75">
      <c r="B41" s="8" t="s">
        <v>36</v>
      </c>
      <c r="C41" s="9"/>
      <c r="D41" s="10">
        <v>77000</v>
      </c>
      <c r="E41" s="10">
        <f>75000+1000</f>
        <v>76000</v>
      </c>
      <c r="F41" s="10">
        <f>81000-1000</f>
        <v>80000</v>
      </c>
      <c r="G41" s="11" t="s">
        <v>79</v>
      </c>
      <c r="H41" s="11"/>
      <c r="I41" s="11"/>
      <c r="J41" s="11"/>
      <c r="K41" s="12"/>
    </row>
    <row r="42" spans="2:11" ht="12.75">
      <c r="B42" s="8" t="s">
        <v>2</v>
      </c>
      <c r="C42" s="9"/>
      <c r="D42" s="13">
        <v>40817</v>
      </c>
      <c r="E42" s="13">
        <v>40695</v>
      </c>
      <c r="F42" s="13">
        <v>40575</v>
      </c>
      <c r="G42" s="103"/>
      <c r="H42" s="104"/>
      <c r="I42" s="104"/>
      <c r="J42" s="104"/>
      <c r="K42" s="105"/>
    </row>
    <row r="43" spans="2:11" ht="78.75" customHeight="1">
      <c r="B43" s="14" t="s">
        <v>3</v>
      </c>
      <c r="C43" s="9"/>
      <c r="D43" s="47" t="s">
        <v>24</v>
      </c>
      <c r="E43" s="15" t="s">
        <v>76</v>
      </c>
      <c r="F43" s="15" t="s">
        <v>33</v>
      </c>
      <c r="G43" s="70"/>
      <c r="H43" s="89"/>
      <c r="I43" s="89"/>
      <c r="J43" s="89"/>
      <c r="K43" s="90"/>
    </row>
    <row r="44" spans="2:11" ht="12.75">
      <c r="B44" s="8" t="s">
        <v>8</v>
      </c>
      <c r="C44" s="9"/>
      <c r="D44" s="22">
        <v>0</v>
      </c>
      <c r="E44" s="22">
        <v>0</v>
      </c>
      <c r="F44" s="22">
        <v>0.05</v>
      </c>
      <c r="G44" s="94"/>
      <c r="H44" s="95"/>
      <c r="I44" s="95"/>
      <c r="J44" s="95"/>
      <c r="K44" s="96"/>
    </row>
    <row r="45" spans="2:11" ht="12.75">
      <c r="B45" s="8" t="s">
        <v>31</v>
      </c>
      <c r="C45" s="9"/>
      <c r="D45" s="10">
        <f>D41*D44</f>
        <v>0</v>
      </c>
      <c r="E45" s="10">
        <f>E41*E44</f>
        <v>0</v>
      </c>
      <c r="F45" s="10">
        <f>F41*F44</f>
        <v>4000</v>
      </c>
      <c r="G45" s="97"/>
      <c r="H45" s="98"/>
      <c r="I45" s="98"/>
      <c r="J45" s="98"/>
      <c r="K45" s="99"/>
    </row>
    <row r="46" spans="2:11" ht="12.75">
      <c r="B46" s="8" t="s">
        <v>32</v>
      </c>
      <c r="C46" s="9"/>
      <c r="D46" s="10">
        <f>D41+D45</f>
        <v>77000</v>
      </c>
      <c r="E46" s="10">
        <f>E41+E45</f>
        <v>76000</v>
      </c>
      <c r="F46" s="10">
        <f>F41+F45</f>
        <v>84000</v>
      </c>
      <c r="G46" s="97"/>
      <c r="H46" s="98"/>
      <c r="I46" s="98"/>
      <c r="J46" s="98"/>
      <c r="K46" s="99"/>
    </row>
    <row r="47" spans="2:11" ht="12.75">
      <c r="B47" s="8" t="s">
        <v>73</v>
      </c>
      <c r="C47" s="29">
        <v>79.9</v>
      </c>
      <c r="D47" s="29">
        <v>74.1</v>
      </c>
      <c r="E47" s="29">
        <v>70.1</v>
      </c>
      <c r="F47" s="29">
        <v>78</v>
      </c>
      <c r="G47" s="97"/>
      <c r="H47" s="98"/>
      <c r="I47" s="98"/>
      <c r="J47" s="98"/>
      <c r="K47" s="99"/>
    </row>
    <row r="48" spans="2:11" ht="42" customHeight="1">
      <c r="B48" s="44" t="s">
        <v>37</v>
      </c>
      <c r="C48" s="39"/>
      <c r="D48" s="45">
        <f>D46/D47</f>
        <v>1039.136302294197</v>
      </c>
      <c r="E48" s="45">
        <f>E46/E47</f>
        <v>1084.1654778887305</v>
      </c>
      <c r="F48" s="45">
        <f>F46/F47</f>
        <v>1076.923076923077</v>
      </c>
      <c r="G48" s="100"/>
      <c r="H48" s="101"/>
      <c r="I48" s="101"/>
      <c r="J48" s="101"/>
      <c r="K48" s="102"/>
    </row>
    <row r="49" spans="2:11" ht="12.75" customHeight="1">
      <c r="B49" s="40" t="s">
        <v>53</v>
      </c>
      <c r="C49" s="41">
        <v>2007</v>
      </c>
      <c r="D49" s="42">
        <v>2007</v>
      </c>
      <c r="E49" s="42">
        <v>2008</v>
      </c>
      <c r="F49" s="42">
        <v>2011</v>
      </c>
      <c r="G49" s="84" t="s">
        <v>72</v>
      </c>
      <c r="H49" s="85"/>
      <c r="I49" s="85"/>
      <c r="J49" s="85"/>
      <c r="K49" s="86"/>
    </row>
    <row r="50" spans="2:11" ht="13.5" customHeight="1">
      <c r="B50" s="17" t="s">
        <v>9</v>
      </c>
      <c r="C50" s="39"/>
      <c r="D50" s="43" t="s">
        <v>11</v>
      </c>
      <c r="E50" s="43" t="s">
        <v>11</v>
      </c>
      <c r="F50" s="43" t="s">
        <v>25</v>
      </c>
      <c r="G50" s="87"/>
      <c r="H50" s="88"/>
      <c r="I50" s="88"/>
      <c r="J50" s="88"/>
      <c r="K50" s="69"/>
    </row>
    <row r="51" spans="2:11" ht="13.5" customHeight="1">
      <c r="B51" s="17" t="s">
        <v>12</v>
      </c>
      <c r="C51" s="9"/>
      <c r="D51" s="46">
        <v>0</v>
      </c>
      <c r="E51" s="46">
        <v>0</v>
      </c>
      <c r="F51" s="46">
        <v>-0.05</v>
      </c>
      <c r="G51" s="50"/>
      <c r="H51" s="51"/>
      <c r="I51" s="51"/>
      <c r="J51" s="51"/>
      <c r="K51" s="52"/>
    </row>
    <row r="52" spans="2:11" ht="12.75">
      <c r="B52" s="8" t="s">
        <v>54</v>
      </c>
      <c r="C52" s="11" t="s">
        <v>52</v>
      </c>
      <c r="D52" s="11" t="s">
        <v>29</v>
      </c>
      <c r="E52" s="11" t="s">
        <v>77</v>
      </c>
      <c r="F52" s="11" t="s">
        <v>52</v>
      </c>
      <c r="G52" s="84" t="s">
        <v>59</v>
      </c>
      <c r="H52" s="85"/>
      <c r="I52" s="85"/>
      <c r="J52" s="85"/>
      <c r="K52" s="86"/>
    </row>
    <row r="53" spans="2:11" ht="12.75">
      <c r="B53" s="17" t="s">
        <v>9</v>
      </c>
      <c r="C53" s="18"/>
      <c r="D53" s="19" t="s">
        <v>10</v>
      </c>
      <c r="E53" s="19" t="s">
        <v>25</v>
      </c>
      <c r="F53" s="19" t="s">
        <v>11</v>
      </c>
      <c r="G53" s="87"/>
      <c r="H53" s="88"/>
      <c r="I53" s="88"/>
      <c r="J53" s="88"/>
      <c r="K53" s="69"/>
    </row>
    <row r="54" spans="2:11" ht="12.75">
      <c r="B54" s="17" t="s">
        <v>12</v>
      </c>
      <c r="C54" s="18"/>
      <c r="D54" s="20">
        <v>0.05</v>
      </c>
      <c r="E54" s="20">
        <v>-0.05</v>
      </c>
      <c r="F54" s="20">
        <v>0</v>
      </c>
      <c r="G54" s="80"/>
      <c r="H54" s="81"/>
      <c r="I54" s="81"/>
      <c r="J54" s="81"/>
      <c r="K54" s="82"/>
    </row>
    <row r="55" spans="2:11" ht="12.75">
      <c r="B55" s="8" t="s">
        <v>20</v>
      </c>
      <c r="C55" s="38" t="s">
        <v>43</v>
      </c>
      <c r="D55" s="38" t="s">
        <v>44</v>
      </c>
      <c r="E55" s="38" t="s">
        <v>45</v>
      </c>
      <c r="F55" s="38" t="s">
        <v>46</v>
      </c>
      <c r="G55" s="84" t="s">
        <v>47</v>
      </c>
      <c r="H55" s="85"/>
      <c r="I55" s="85"/>
      <c r="J55" s="85"/>
      <c r="K55" s="86"/>
    </row>
    <row r="56" spans="2:11" ht="12.75">
      <c r="B56" s="17" t="s">
        <v>9</v>
      </c>
      <c r="C56" s="18"/>
      <c r="D56" s="21" t="s">
        <v>25</v>
      </c>
      <c r="E56" s="19" t="s">
        <v>11</v>
      </c>
      <c r="F56" s="19" t="s">
        <v>11</v>
      </c>
      <c r="G56" s="87"/>
      <c r="H56" s="88"/>
      <c r="I56" s="88"/>
      <c r="J56" s="88"/>
      <c r="K56" s="69"/>
    </row>
    <row r="57" spans="2:11" ht="12.75">
      <c r="B57" s="17" t="s">
        <v>12</v>
      </c>
      <c r="C57" s="18"/>
      <c r="D57" s="20">
        <v>-0.05</v>
      </c>
      <c r="E57" s="20">
        <v>0</v>
      </c>
      <c r="F57" s="20">
        <v>0</v>
      </c>
      <c r="G57" s="80"/>
      <c r="H57" s="81"/>
      <c r="I57" s="81"/>
      <c r="J57" s="81"/>
      <c r="K57" s="82"/>
    </row>
    <row r="58" spans="2:11" ht="12.75">
      <c r="B58" s="8" t="s">
        <v>26</v>
      </c>
      <c r="C58" s="11" t="s">
        <v>27</v>
      </c>
      <c r="D58" s="22" t="s">
        <v>21</v>
      </c>
      <c r="E58" s="22" t="s">
        <v>27</v>
      </c>
      <c r="F58" s="22" t="s">
        <v>27</v>
      </c>
      <c r="G58" s="84" t="s">
        <v>74</v>
      </c>
      <c r="H58" s="85"/>
      <c r="I58" s="85"/>
      <c r="J58" s="85"/>
      <c r="K58" s="86"/>
    </row>
    <row r="59" spans="2:11" ht="12.75">
      <c r="B59" s="17" t="s">
        <v>9</v>
      </c>
      <c r="C59" s="18"/>
      <c r="D59" s="21" t="s">
        <v>10</v>
      </c>
      <c r="E59" s="21" t="s">
        <v>11</v>
      </c>
      <c r="F59" s="21" t="s">
        <v>11</v>
      </c>
      <c r="G59" s="87"/>
      <c r="H59" s="88"/>
      <c r="I59" s="88"/>
      <c r="J59" s="88"/>
      <c r="K59" s="69"/>
    </row>
    <row r="60" spans="2:11" ht="12.75">
      <c r="B60" s="17" t="s">
        <v>12</v>
      </c>
      <c r="C60" s="18"/>
      <c r="D60" s="20">
        <v>0.05</v>
      </c>
      <c r="E60" s="20">
        <v>0</v>
      </c>
      <c r="F60" s="20">
        <v>0.1</v>
      </c>
      <c r="G60" s="71"/>
      <c r="H60" s="72"/>
      <c r="I60" s="72"/>
      <c r="J60" s="72"/>
      <c r="K60" s="73"/>
    </row>
    <row r="61" spans="2:11" ht="12.75">
      <c r="B61" s="17" t="s">
        <v>13</v>
      </c>
      <c r="C61" s="18"/>
      <c r="D61" s="20">
        <f>D51+D54+D57+D60</f>
        <v>0.05</v>
      </c>
      <c r="E61" s="20">
        <f>E51+E54+E57+E60</f>
        <v>-0.05</v>
      </c>
      <c r="F61" s="20">
        <f>F51+F54+F57+F60</f>
        <v>0.05</v>
      </c>
      <c r="G61" s="74"/>
      <c r="H61" s="75"/>
      <c r="I61" s="75"/>
      <c r="J61" s="75"/>
      <c r="K61" s="76"/>
    </row>
    <row r="62" spans="2:11" ht="12.75">
      <c r="B62" s="17" t="s">
        <v>38</v>
      </c>
      <c r="C62" s="18"/>
      <c r="D62" s="28">
        <f>D48*D61</f>
        <v>51.956815114709855</v>
      </c>
      <c r="E62" s="28">
        <f>E48*E61</f>
        <v>-54.20827389443653</v>
      </c>
      <c r="F62" s="28">
        <f>F48*F61</f>
        <v>53.84615384615385</v>
      </c>
      <c r="G62" s="74"/>
      <c r="H62" s="75"/>
      <c r="I62" s="75"/>
      <c r="J62" s="75"/>
      <c r="K62" s="76"/>
    </row>
    <row r="63" spans="2:11" ht="12.75">
      <c r="B63" s="8" t="s">
        <v>39</v>
      </c>
      <c r="C63" s="9"/>
      <c r="D63" s="10">
        <f>D48+D62</f>
        <v>1091.093117408907</v>
      </c>
      <c r="E63" s="10">
        <f>E48+E62</f>
        <v>1029.9572039942939</v>
      </c>
      <c r="F63" s="10">
        <f>F48+F62</f>
        <v>1130.7692307692307</v>
      </c>
      <c r="G63" s="77"/>
      <c r="H63" s="78"/>
      <c r="I63" s="78"/>
      <c r="J63" s="78"/>
      <c r="K63" s="79"/>
    </row>
    <row r="64" spans="2:11" ht="12.75">
      <c r="B64" s="8" t="s">
        <v>14</v>
      </c>
      <c r="C64" s="9"/>
      <c r="D64" s="22">
        <f>ABS(D44)+ABS(D51)+ABS(D54)+ABS(D57)+ABS(D60)</f>
        <v>0.15000000000000002</v>
      </c>
      <c r="E64" s="22">
        <f>ABS(E44)+ABS(E51)+ABS(E54)+ABS(E57)+ABS(E60)</f>
        <v>0.05</v>
      </c>
      <c r="F64" s="22">
        <f>ABS(F44)+ABS(F51)+ABS(F54)+ABS(F57)+ABS(F60)</f>
        <v>0.2</v>
      </c>
      <c r="G64" s="53" t="s">
        <v>15</v>
      </c>
      <c r="H64" s="53"/>
      <c r="I64" s="53"/>
      <c r="J64" s="53"/>
      <c r="K64" s="54"/>
    </row>
    <row r="65" spans="2:11" ht="12.75">
      <c r="B65" s="8" t="s">
        <v>16</v>
      </c>
      <c r="C65" s="9"/>
      <c r="D65" s="11">
        <v>0.3</v>
      </c>
      <c r="E65" s="11">
        <v>0.5</v>
      </c>
      <c r="F65" s="11">
        <v>0.2</v>
      </c>
      <c r="G65" s="53" t="s">
        <v>50</v>
      </c>
      <c r="H65" s="53"/>
      <c r="I65" s="53"/>
      <c r="J65" s="53"/>
      <c r="K65" s="54"/>
    </row>
    <row r="66" spans="2:11" ht="15">
      <c r="B66" s="8" t="s">
        <v>40</v>
      </c>
      <c r="C66" s="9"/>
      <c r="D66" s="16">
        <f>D63*D65</f>
        <v>327.32793522267207</v>
      </c>
      <c r="E66" s="16">
        <f>E63*E65</f>
        <v>514.9786019971469</v>
      </c>
      <c r="F66" s="16">
        <f>F63*F65</f>
        <v>226.15384615384616</v>
      </c>
      <c r="G66" s="53" t="s">
        <v>17</v>
      </c>
      <c r="H66" s="53"/>
      <c r="I66" s="53"/>
      <c r="J66" s="53"/>
      <c r="K66" s="54"/>
    </row>
    <row r="67" spans="2:11" ht="15.75" thickBot="1">
      <c r="B67" s="23" t="s">
        <v>41</v>
      </c>
      <c r="C67" s="24">
        <f>D66+E66+F66</f>
        <v>1068.460383373665</v>
      </c>
      <c r="D67" s="25"/>
      <c r="E67" s="25"/>
      <c r="F67" s="25"/>
      <c r="G67" s="55" t="s">
        <v>18</v>
      </c>
      <c r="H67" s="55"/>
      <c r="I67" s="55"/>
      <c r="J67" s="55"/>
      <c r="K67" s="56"/>
    </row>
    <row r="69" ht="12.75">
      <c r="B69" t="s">
        <v>62</v>
      </c>
    </row>
    <row r="70" ht="12.75">
      <c r="B70" s="26">
        <f>C47*C67</f>
        <v>85369.98463155584</v>
      </c>
    </row>
    <row r="72" ht="15">
      <c r="B72" s="27" t="s">
        <v>75</v>
      </c>
    </row>
    <row r="73" ht="12.75">
      <c r="C73" s="48"/>
    </row>
    <row r="74" ht="12.75">
      <c r="B74" s="4" t="s">
        <v>48</v>
      </c>
    </row>
    <row r="75" ht="12.75">
      <c r="B75" t="s">
        <v>49</v>
      </c>
    </row>
    <row r="77" ht="12.75">
      <c r="B77" t="s">
        <v>55</v>
      </c>
    </row>
  </sheetData>
  <mergeCells count="27">
    <mergeCell ref="C14:H14"/>
    <mergeCell ref="C15:H15"/>
    <mergeCell ref="C17:H17"/>
    <mergeCell ref="C18:H18"/>
    <mergeCell ref="C10:H10"/>
    <mergeCell ref="C11:H11"/>
    <mergeCell ref="C12:H12"/>
    <mergeCell ref="C13:H13"/>
    <mergeCell ref="G42:K42"/>
    <mergeCell ref="G54:K54"/>
    <mergeCell ref="C16:H16"/>
    <mergeCell ref="C24:H24"/>
    <mergeCell ref="C19:H19"/>
    <mergeCell ref="C20:H20"/>
    <mergeCell ref="C21:H21"/>
    <mergeCell ref="C22:H22"/>
    <mergeCell ref="C23:H23"/>
    <mergeCell ref="G60:K63"/>
    <mergeCell ref="G57:K57"/>
    <mergeCell ref="B27:K27"/>
    <mergeCell ref="G58:K59"/>
    <mergeCell ref="G52:K53"/>
    <mergeCell ref="G55:K56"/>
    <mergeCell ref="G43:K43"/>
    <mergeCell ref="G49:K50"/>
    <mergeCell ref="G40:K40"/>
    <mergeCell ref="G44:K48"/>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Kinnisvaraekspert Tartu OÜ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Eduard Elbrecht</dc:creator>
  <cp:keywords/>
  <dc:description/>
  <cp:lastModifiedBy>Eduard Elbrecht</cp:lastModifiedBy>
  <dcterms:created xsi:type="dcterms:W3CDTF">2010-05-21T05:12:58Z</dcterms:created>
  <dcterms:modified xsi:type="dcterms:W3CDTF">2011-11-19T10:01:48Z</dcterms:modified>
  <cp:category/>
  <cp:version/>
  <cp:contentType/>
  <cp:contentStatus/>
</cp:coreProperties>
</file>